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rch_fileName">'Выгрузка'!$I$27</definedName>
    <definedName name="BACC">'Отчет'!$U$93</definedName>
    <definedName name="BDIR">'Отчет'!$U$90</definedName>
    <definedName name="BEGIN">'Отчет'!$V$16</definedName>
    <definedName name="BUH_FAMILYNAME">'Выгрузка в ФНС'!$G$12</definedName>
    <definedName name="BUH_FIRSTNAME">'Выгрузка в ФНС'!$G$13</definedName>
    <definedName name="BUH_LASTNAME">'Выгрузка в ФНС'!$G$14</definedName>
    <definedName name="CDATE">'Отчет'!$CL$5</definedName>
    <definedName name="CGLAVA">'Отчет'!$CL$10</definedName>
    <definedName name="check_arch">'Выгрузка'!$D$9</definedName>
    <definedName name="COKPO1">'Отчет'!$CL$6</definedName>
    <definedName name="COKPO2">'Отчет'!$CL$9</definedName>
    <definedName name="COKTMO">'Отчет'!$CL$8</definedName>
    <definedName name="DIR_FAMILYNAME">'Выгрузка в ФНС'!$G$7</definedName>
    <definedName name="DIR_FIRSTNAME">'Выгрузка в ФНС'!$G$8</definedName>
    <definedName name="DIR_LASTNAME">'Выгрузка в ФНС'!$G$9</definedName>
    <definedName name="Email1_Xml">'Выгрузка в ФНС'!$G$11</definedName>
    <definedName name="Email2_Xml">'Выгрузка в ФНС'!$G$22</definedName>
    <definedName name="END">'Отчет'!$CU$85</definedName>
    <definedName name="filePathGNU">'Выгрузка в ФНС'!$B$26</definedName>
    <definedName name="FinTypeXml">'Выгрузка в ФНС'!$D$22</definedName>
    <definedName name="FolderPath">'Выгрузка'!$I$20</definedName>
    <definedName name="HAGENT1">'Отчет'!$T$7</definedName>
    <definedName name="HAGENT2">'Отчет'!$T$9</definedName>
    <definedName name="HDAY">'Отчет'!$AI$5</definedName>
    <definedName name="HMONTH">'Отчет'!$AL$5</definedName>
    <definedName name="HSUPKIND">'Отчет'!$T$12</definedName>
    <definedName name="HYEAR">'Отчет'!$BA$5</definedName>
    <definedName name="IDEN_FIN_TO">'Выгрузка в ФНС'!$D$7</definedName>
    <definedName name="IDEN_TO">'Выгрузка в ФНС'!$D$6</definedName>
    <definedName name="L1_ANLCODE">'Отчет'!#REF!</definedName>
    <definedName name="L1_IS_EXPORT">'Отчет'!#REF!</definedName>
    <definedName name="L1_IS_TOTAL">'Отчет'!#REF!</definedName>
    <definedName name="L1_KOSGU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L2_ANLCODE">'Отчет'!#REF!</definedName>
    <definedName name="L2_IS_EXPORT">'Отчет'!#REF!</definedName>
    <definedName name="L2_IS_TOTAL">'Отчет'!#REF!</definedName>
    <definedName name="L2_KOSGU">'Отчет'!#REF!</definedName>
    <definedName name="L2_NAME">'Отчет'!#REF!</definedName>
    <definedName name="L2_STRCODE">'Отчет'!#REF!</definedName>
    <definedName name="L2_SUM4">'Отчет'!#REF!</definedName>
    <definedName name="L2_SUM5">'Отчет'!#REF!</definedName>
    <definedName name="L2_SUM6">'Отчет'!#REF!</definedName>
    <definedName name="L2_SUM7">'Отчет'!#REF!</definedName>
    <definedName name="L2_SUM8">'Отчет'!#REF!</definedName>
    <definedName name="OKПО1_Xml">'Выгрузка в ФНС'!$K$6</definedName>
    <definedName name="OKПО2_Xml">'Выгрузка в ФНС'!$K$8</definedName>
    <definedName name="PATH_FOLDER">'Выгрузка в ФНС'!$D$3</definedName>
    <definedName name="TAB_END1">'Отчет'!#REF!</definedName>
    <definedName name="TAB_END1.1">'Отчет'!$24:$24</definedName>
    <definedName name="TAB_END1.2">'Отчет'!$40:$40</definedName>
    <definedName name="TAB_END1.3">'Отчет'!$64:$64</definedName>
    <definedName name="TAB_END1.4">'Отчет'!$74:$74</definedName>
    <definedName name="TAB_END2">'Отчет'!#REF!</definedName>
    <definedName name="TAB_END2.1">'Отчет'!$84:$84</definedName>
    <definedName name="TH_PAGE">'Отчет'!#REF!</definedName>
    <definedName name="TH_TITLE">'Отчет'!#REF!</definedName>
    <definedName name="TH2_TITLE">'Отчет'!#REF!</definedName>
    <definedName name="THEAD">'Отчет'!#REF!</definedName>
    <definedName name="THEAD.1">'Отчет'!$17:$22</definedName>
    <definedName name="THEAD.2">'Отчет'!$25:$30</definedName>
    <definedName name="THEAD.3">'Отчет'!$41:$46</definedName>
    <definedName name="THEAD.4">'Отчет'!$65:$70</definedName>
    <definedName name="THEAD2">'Отчет'!#REF!</definedName>
    <definedName name="THEAD2.1">'Отчет'!$75:$79</definedName>
    <definedName name="TLINE1">'Отчет'!#REF!</definedName>
    <definedName name="TLINE1.1">'Отчет'!$23:$23</definedName>
    <definedName name="TLINE1.10">'Отчет'!$39:$39</definedName>
    <definedName name="TLINE1.11">'Отчет'!$47:$47</definedName>
    <definedName name="TLINE1.12">'Отчет'!$48:$48</definedName>
    <definedName name="TLINE1.13">'Отчет'!$49:$49</definedName>
    <definedName name="TLINE1.14">'Отчет'!$50:$50</definedName>
    <definedName name="TLINE1.15">'Отчет'!$51:$51</definedName>
    <definedName name="TLINE1.16">'Отчет'!$52:$52</definedName>
    <definedName name="TLINE1.17">'Отчет'!$53:$53</definedName>
    <definedName name="TLINE1.18">'Отчет'!$54:$54</definedName>
    <definedName name="TLINE1.19">'Отчет'!$55:$55</definedName>
    <definedName name="TLINE1.2">'Отчет'!$31:$31</definedName>
    <definedName name="TLINE1.20">'Отчет'!$56:$56</definedName>
    <definedName name="TLINE1.21">'Отчет'!$57:$57</definedName>
    <definedName name="TLINE1.22">'Отчет'!$58:$58</definedName>
    <definedName name="TLINE1.23">'Отчет'!$59:$59</definedName>
    <definedName name="TLINE1.24">'Отчет'!$60:$60</definedName>
    <definedName name="TLINE1.25">'Отчет'!$61:$61</definedName>
    <definedName name="TLINE1.26">'Отчет'!$62:$62</definedName>
    <definedName name="TLINE1.27">'Отчет'!$63:$63</definedName>
    <definedName name="TLINE1.28">'Отчет'!$71:$71</definedName>
    <definedName name="TLINE1.29">'Отчет'!$72:$72</definedName>
    <definedName name="TLINE1.3">'Отчет'!$32:$32</definedName>
    <definedName name="TLINE1.30">'Отчет'!$73:$73</definedName>
    <definedName name="TLINE1.4">'Отчет'!$33:$33</definedName>
    <definedName name="TLINE1.5">'Отчет'!$34:$34</definedName>
    <definedName name="TLINE1.6">'Отчет'!$35:$35</definedName>
    <definedName name="TLINE1.7">'Отчет'!$36:$36</definedName>
    <definedName name="TLINE1.8">'Отчет'!$37:$37</definedName>
    <definedName name="TLINE1.9">'Отчет'!$38:$38</definedName>
    <definedName name="TLINE2">'Отчет'!#REF!</definedName>
    <definedName name="TLINE2.1">'Отчет'!$80:$80</definedName>
    <definedName name="TLINE2.2">'Отчет'!$81:$81</definedName>
    <definedName name="TLINE2.3">'Отчет'!$82:$82</definedName>
    <definedName name="TLINE2.4">'Отчет'!$83:$83</definedName>
    <definedName name="txt_fileName">'Выгрузка'!$I$29</definedName>
    <definedName name="txtKind">'Выгрузка'!$D$1</definedName>
    <definedName name="txtPeriod">'Выгрузка'!$D$10</definedName>
    <definedName name="VerFile">'Выгрузка'!$K$23</definedName>
    <definedName name="VerFileAr">'Выгрузка'!$K$25</definedName>
    <definedName name="ВерсПрог">'Выгрузка в ФНС'!$D$14</definedName>
    <definedName name="ВерсФорм">'Выгрузка в ФНС'!$D$15</definedName>
    <definedName name="ВИД">'Выгрузка'!$E$10</definedName>
    <definedName name="ГБК_Xml">'Выгрузка в ФНС'!$K$9</definedName>
    <definedName name="ДатаДок">'Выгрузка в ФНС'!$D$17</definedName>
    <definedName name="ДатаОтчXml">'Выгрузка в ФНС'!$D$21</definedName>
    <definedName name="ИдФайл">'Выгрузка в ФНС'!$D$5</definedName>
    <definedName name="ИННЮЛ">'Выгрузка в ФНС'!$D$8</definedName>
    <definedName name="КНД">'Выгрузка в ФНС'!$D$16</definedName>
    <definedName name="КПП">'Выгрузка в ФНС'!$D$9</definedName>
    <definedName name="МФБухгалтер">'Выгрузка'!$K$12</definedName>
    <definedName name="МФВРО">'Выгрузка'!$K$8</definedName>
    <definedName name="МФВРО1">'Выгрузка'!$B$8</definedName>
    <definedName name="МФДатаПо">'Выгрузка'!$K$6</definedName>
    <definedName name="МФДолжность">'Выгрузка'!$K$16</definedName>
    <definedName name="МФДолжностьУполЛиц">'Выгрузка'!$K$14</definedName>
    <definedName name="МФИсполнитель">'Выгрузка'!$K$15</definedName>
    <definedName name="МФИСТ">'Выгрузка'!$K$9</definedName>
    <definedName name="МФКОДФ">'Выгрузка'!$B$3</definedName>
    <definedName name="МФПРД">'Выгрузка'!$K$5</definedName>
    <definedName name="МФРОД">'Выгрузка'!$K$7</definedName>
    <definedName name="МФРОД1">'Выгрузка'!$B$7</definedName>
    <definedName name="МФРуководитель">'Выгрузка'!$K$10</definedName>
    <definedName name="МФРуководительУполЛиц">'Выгрузка'!$K$13</definedName>
    <definedName name="МФРуководительФЭС">'Выгрузка'!$K$11</definedName>
    <definedName name="МФТелефон">'Выгрузка'!$K$17</definedName>
    <definedName name="НаимДок_Xml">'Выгрузка в ФНС'!$D$10</definedName>
    <definedName name="НаимОрг_Xml">'Выгрузка в ФНС'!$K$10</definedName>
    <definedName name="НомКорр">'Выгрузка в ФНС'!$D$20</definedName>
    <definedName name="ОКЕИ_Xml">'Выгрузка в ФНС'!$K$13</definedName>
    <definedName name="ОКТМО_Xml">'Выгрузка в ФНС'!$K$7</definedName>
    <definedName name="ОтчетГодXml">'Выгрузка в ФНС'!$D$19</definedName>
    <definedName name="ПрПодп">'Выгрузка в ФНС'!$D$23</definedName>
    <definedName name="РукФЭС_И">'Выгрузка в ФНС'!$G$16</definedName>
    <definedName name="РукФЭС_О">'Выгрузка в ФНС'!$G$17</definedName>
    <definedName name="РукФЭС_Ф">'Выгрузка в ФНС'!$G$15</definedName>
    <definedName name="Тлф1_Xml">'Выгрузка в ФНС'!$G$10</definedName>
    <definedName name="Тлф2_Xml">'Выгрузка в ФНС'!$G$21</definedName>
    <definedName name="УплПредИмя">'Выгрузка в ФНС'!$G$19</definedName>
    <definedName name="УплПредОтч">'Выгрузка в ФНС'!$G$20</definedName>
    <definedName name="УплПредФам">'Выгрузка в ФНС'!$G$18</definedName>
    <definedName name="Учредит_Xml">'Выгрузка в ФНС'!$K$11</definedName>
    <definedName name="УчредПолн_Xml">'Выгрузка в ФНС'!$K$12</definedName>
  </definedNames>
  <calcPr fullCalcOnLoad="1"/>
</workbook>
</file>

<file path=xl/sharedStrings.xml><?xml version="1.0" encoding="utf-8"?>
<sst xmlns="http://schemas.openxmlformats.org/spreadsheetml/2006/main" count="646" uniqueCount="295">
  <si>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</si>
  <si>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</si>
  <si>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</si>
  <si>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</si>
  <si>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</si>
  <si>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</si>
  <si>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</si>
  <si>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</si>
  <si>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</si>
  <si>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</si>
  <si>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</si>
  <si>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</si>
  <si>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</si>
  <si>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</si>
  <si>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</si>
  <si>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</si>
  <si>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</si>
  <si>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</si>
  <si>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</si>
  <si>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</si>
  <si>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</si>
  <si>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</si>
  <si>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</si>
  <si>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</si>
  <si>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</si>
  <si>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</si>
  <si>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</si>
  <si>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</si>
  <si>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</si>
  <si>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</si>
  <si>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</si>
  <si>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</si>
  <si>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</si>
  <si>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</si>
  <si>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</si>
  <si>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</si>
  <si>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</si>
  <si>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</si>
  <si>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</si>
  <si>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</si>
  <si>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стро-
ки</t>
  </si>
  <si>
    <t>Наименование показателя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</si>
  <si>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</si>
  <si>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</si>
  <si>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</si>
  <si>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</si>
  <si>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Исполнитель: </t>
  </si>
  <si>
    <t xml:space="preserve">Телефон: </t>
  </si>
  <si>
    <t>C:\</t>
  </si>
  <si>
    <t>#%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</si>
  <si>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</si>
  <si>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</si>
  <si>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</si>
  <si>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</si>
  <si>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</si>
  <si>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</si>
  <si>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</si>
  <si>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</si>
  <si>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</si>
  <si>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 xml:space="preserve">  &lt;/area&gt;</t>
  </si>
  <si>
    <t>&lt;/tbl&gt;</t>
  </si>
  <si>
    <t>ТБ=02</t>
  </si>
  <si>
    <t>#&amp;</t>
  </si>
  <si>
    <t>Руководитель=&lt;c name="МФРуководитель"/&gt;</t>
  </si>
  <si>
    <t>Исполнитель=&lt;c name="МФИсполнитель"/&gt;</t>
  </si>
  <si>
    <t>Тел.=&lt;c name="МФТелефон"/&gt;</t>
  </si>
  <si>
    <t>#~</t>
  </si>
  <si>
    <t>##</t>
  </si>
  <si>
    <t>&lt;set page="Выгрузка"/&gt;</t>
  </si>
  <si>
    <t>&lt;set page="Отчет"/&gt;</t>
  </si>
  <si>
    <t>ТБ=03</t>
  </si>
  <si>
    <t xml:space="preserve">  &lt;area nameLT ="BEGIN" nameRB = "END" TypeValue = "1"&gt;</t>
  </si>
  <si>
    <t xml:space="preserve">  &lt;area nameLT ="BEGIN" nameRB = "END" TypeValue = "2"&gt;</t>
  </si>
  <si>
    <t xml:space="preserve">  &lt;area nameLT ="BEGIN" nameRB = "END" TypeValue = "3"&gt;</t>
  </si>
  <si>
    <t xml:space="preserve">Руководитель ФЭС: </t>
  </si>
  <si>
    <t xml:space="preserve">Центр.бух.: </t>
  </si>
  <si>
    <t xml:space="preserve">Руководитель (упол. лицо): </t>
  </si>
  <si>
    <t xml:space="preserve">Должность: </t>
  </si>
  <si>
    <t>Руководитель ФЭС=&lt;c name="МФРуководительФЭС"/&gt;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</si>
  <si>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</si>
  <si>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</si>
  <si>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</si>
  <si>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Должность=&lt;c name="МФДолжность"/&gt;</t>
  </si>
  <si>
    <t>ППО=ПАРУС 8 Бухгалтерия</t>
  </si>
  <si>
    <t xml:space="preserve">РОД: </t>
  </si>
  <si>
    <t xml:space="preserve">ВРО: </t>
  </si>
  <si>
    <t>&lt;c name="МФРОД1"/&gt;</t>
  </si>
  <si>
    <t>&lt;c name="МФВРО1"/&gt;</t>
  </si>
  <si>
    <t>d</t>
  </si>
  <si>
    <t>Вид</t>
  </si>
  <si>
    <t>Собственные доходы учреждения</t>
  </si>
  <si>
    <t>z</t>
  </si>
  <si>
    <t>Субсидии на выполнение задания</t>
  </si>
  <si>
    <t>c</t>
  </si>
  <si>
    <t>i</t>
  </si>
  <si>
    <t>m</t>
  </si>
  <si>
    <t>Средства по ОМС</t>
  </si>
  <si>
    <t xml:space="preserve">Вид: </t>
  </si>
  <si>
    <t>КОДФ=&lt;c name="МФКОДФ"/&gt;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</si>
  <si>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</si>
  <si>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</si>
  <si>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</si>
  <si>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</si>
  <si>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</si>
  <si>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</si>
  <si>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</si>
  <si>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</si>
  <si>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</si>
  <si>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</si>
  <si>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</si>
  <si>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</si>
  <si>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</si>
  <si>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</si>
  <si>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</si>
  <si>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</si>
  <si>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</si>
  <si>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</si>
  <si>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</si>
  <si>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</si>
  <si>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</si>
  <si>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</si>
  <si>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</si>
  <si>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</si>
  <si>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</si>
  <si>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</si>
  <si>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</si>
  <si>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</si>
  <si>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</si>
  <si>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</si>
  <si>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</si>
  <si>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</si>
  <si>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</si>
  <si>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</si>
  <si>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Дата, на которую сформирован баланс</t>
  </si>
  <si>
    <t>ДатаОтч</t>
  </si>
  <si>
    <t>Значение</t>
  </si>
  <si>
    <t>NO_BOUCHR6</t>
  </si>
  <si>
    <t>Дата</t>
  </si>
  <si>
    <t>Год</t>
  </si>
  <si>
    <t>Месяц</t>
  </si>
  <si>
    <t>День</t>
  </si>
  <si>
    <t>ПАРУС 8561</t>
  </si>
  <si>
    <t>0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</si>
  <si>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</si>
  <si>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</si>
  <si>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</si>
  <si>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</si>
  <si>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</si>
  <si>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</si>
  <si>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</si>
  <si>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</si>
  <si>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</si>
  <si>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ВидФО</t>
  </si>
  <si>
    <t xml:space="preserve">Сведения о лице, подписавшем документ </t>
  </si>
  <si>
    <t>Руководитель финансово-экономической службы (Фамилия)</t>
  </si>
  <si>
    <t>Руководитель финансово-экономической службы (Имя)</t>
  </si>
  <si>
    <t>Руководитель финансово-экономической службы (Отчество)</t>
  </si>
  <si>
    <t>Признак лица, подписавшего документ</t>
  </si>
  <si>
    <t>Принимает значение: 1 – руководитель, 2 – уполномоченный представитель</t>
  </si>
  <si>
    <t>1</t>
  </si>
  <si>
    <t>Уполномоченного представителя (Фамилия)</t>
  </si>
  <si>
    <t>Уполномоченного представителя (Имя)</t>
  </si>
  <si>
    <t>Уполномоченного представителя (Отчество)</t>
  </si>
  <si>
    <t>Уполномоченного представителя (Телефон)</t>
  </si>
  <si>
    <t>Уполномоченного представителя (Email)</t>
  </si>
  <si>
    <t xml:space="preserve">Наименование документа, подтверждающего полномочия представителя </t>
  </si>
  <si>
    <t>НаимДок</t>
  </si>
  <si>
    <t xml:space="preserve">по ОКТМО </t>
  </si>
  <si>
    <t>ТБ=04</t>
  </si>
  <si>
    <t>Капитальные вложения</t>
  </si>
  <si>
    <t>01</t>
  </si>
  <si>
    <t>через
лицевые
счета</t>
  </si>
  <si>
    <t>Произведено возвратов</t>
  </si>
  <si>
    <t xml:space="preserve">  &lt;area nameLT ="BEGIN" nameRB = "END" TypeValue = "4" exclCols = "58,59,60,61,62,63,64,65,66,67,68,69,70,71,72,73,74,75,76,77"&gt;</t>
  </si>
  <si>
    <t>t</t>
  </si>
  <si>
    <t>Средства во временном распоряжении</t>
  </si>
  <si>
    <t>доп. значения для выгрузки</t>
  </si>
  <si>
    <t>ОКТМО</t>
  </si>
  <si>
    <t>Вид финансового обеспечения 2 – собственные доходы учреждения, 4 – субсидия на выполнение государственного (муниципального) задания, 5 – субсидии на иные цели, 6 – субсидии на цели осуществления капитальных вложений, 7 – средства по обязательному медицинскому страхованию</t>
  </si>
  <si>
    <t>(в ред. Приказа Минфина России от 17.12.2015 № 199н)</t>
  </si>
  <si>
    <t>Вид финансового обеспечения (деятельности)</t>
  </si>
  <si>
    <t>5.05</t>
  </si>
  <si>
    <t>Дополнительные реквизиты</t>
  </si>
  <si>
    <t>Обозначение</t>
  </si>
  <si>
    <t>Пояснение</t>
  </si>
  <si>
    <t xml:space="preserve">Периодичность: </t>
  </si>
  <si>
    <t xml:space="preserve">Регламентная дата: </t>
  </si>
  <si>
    <t xml:space="preserve">ФИО руководителя: </t>
  </si>
  <si>
    <t>ФИО руководителя финансово-экономической службы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</si>
  <si>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</si>
  <si>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</si>
  <si>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</si>
  <si>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</si>
  <si>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</si>
  <si>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</t>
  </si>
  <si>
    <t>Код главы реорганизуемой организации</t>
  </si>
  <si>
    <t>Вид реорганизационной отчетности</t>
  </si>
  <si>
    <t>Периодичность (3-месячная, 4-квартальная, 5-годовая, 6-реорганизация)</t>
  </si>
  <si>
    <t>Вид реорганизационной отчетности. Принимает значения:1 – промежуточная; 2 – передаточная (разделительная). Заполняется вручную.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</si>
  <si>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</si>
  <si>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</si>
  <si>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</si>
  <si>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</si>
  <si>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</si>
  <si>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3-х значный код главы министерства, ведомства в соответствии с приложенем 9 «Перечень главных распорядителей средств федерального бюджета и бюджетов государственных внебюджетных фондов Российской Федерации» приказа Минфина России от 01.07.2013 N 65н «Об утверждении указаний о порядке применения бюджетной классификации Российской Федерации», ФО; в случае предоставления файла ФО, указывается код субъекта с лидирующим нулем («0» + значение графы 2 приложения 6. Справочник кодов субъектов); в случае предоставления файла ГВБФ, указывается код ГВБФ в соответствии с графой 2 приложения 7. 
Код субъекта – 21-значный код субъекта отчетности ПУиО ГИИС ЭБ, состоящий из кода главы, типа субъекта (см. Приложение 4, графа 2), кода по Сводному реестру, ОКТМО бюджета финансирования.  В случае реорганизации – 21-значный код субъекта отчетности ПУиО ГИИС ЭБ, кому перешли функции реорганизуемого субъекта отчетности.
Заполняется вручную</t>
  </si>
  <si>
    <t>Код главы реорганизуемой организации, т.е. организации, которая подвергается реорганизации – "родителя", или код субъекта (размерность - 3 или 21). Заполняется вручную</t>
  </si>
  <si>
    <t>Глава министерства, ведомства:</t>
  </si>
  <si>
    <t>Субсидии на иные цели</t>
  </si>
  <si>
    <t>Код
анали-
тики</t>
  </si>
  <si>
    <t>Января</t>
  </si>
  <si>
    <t>23</t>
  </si>
  <si>
    <t>МОУ Бобравская средняя общеобразовательныя школа</t>
  </si>
  <si>
    <t>Субсидии на выполнение государственного (муниципального) задания</t>
  </si>
  <si>
    <t>22255746</t>
  </si>
  <si>
    <t>14648404</t>
  </si>
  <si>
    <t>Остапенко Л.Н.</t>
  </si>
  <si>
    <t>Кияненко М.О.</t>
  </si>
  <si>
    <t>1. Доходы учреждения</t>
  </si>
  <si>
    <t>Доходы - всего</t>
  </si>
  <si>
    <t>010</t>
  </si>
  <si>
    <t>-</t>
  </si>
  <si>
    <t>2. Расходы учреждения</t>
  </si>
  <si>
    <t>Форма 0503737  с.2</t>
  </si>
  <si>
    <t>Расходы - всего</t>
  </si>
  <si>
    <t>200</t>
  </si>
  <si>
    <t>X</t>
  </si>
  <si>
    <t>111</t>
  </si>
  <si>
    <t>112</t>
  </si>
  <si>
    <t>119</t>
  </si>
  <si>
    <t>244</t>
  </si>
  <si>
    <t>247</t>
  </si>
  <si>
    <t>851</t>
  </si>
  <si>
    <t>852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</si>
  <si>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</si>
  <si>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</si>
  <si>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</si>
  <si>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с.3</t>
  </si>
  <si>
    <t>Источники финансирования дефицита средств - всего (стр.520+стр.590+стр.620+стр.700+стр.730+стр.820+стр.830)</t>
  </si>
  <si>
    <t>500</t>
  </si>
  <si>
    <t>в том числе:
Внутренние источники</t>
  </si>
  <si>
    <t>520</t>
  </si>
  <si>
    <t>из них: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</si>
  <si>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</si>
  <si>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</si>
  <si>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</si>
  <si>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</si>
  <si>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</si>
  <si>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</si>
  <si>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</si>
  <si>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</si>
  <si>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</si>
  <si>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</si>
  <si>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</si>
  <si>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</si>
  <si>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</si>
  <si>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</si>
  <si>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</si>
  <si>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</si>
  <si>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</si>
  <si>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</si>
  <si>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в том числе:
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</si>
  <si>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</si>
  <si>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</si>
  <si>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</si>
  <si>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</si>
  <si>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</si>
  <si>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в том числе:
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</si>
  <si>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</si>
  <si>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</si>
  <si>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</si>
  <si>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Форма 0503737  с.4</t>
  </si>
  <si>
    <t xml:space="preserve">Изменение остатков расчетов по внутренним привлечениям средств </t>
  </si>
  <si>
    <t>830</t>
  </si>
  <si>
    <t>в том числе:
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</si>
  <si>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</si>
  <si>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</si>
  <si>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</si>
  <si>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прошлых лет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</si>
  <si>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</si>
  <si>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</si>
  <si>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</si>
  <si>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</si>
  <si>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</si>
  <si>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2022</t>
  </si>
  <si>
    <t>01.01.2023</t>
  </si>
  <si>
    <t>4</t>
  </si>
  <si>
    <t>311601001</t>
  </si>
  <si>
    <t>3116005148</t>
  </si>
  <si>
    <t>Остапенко</t>
  </si>
  <si>
    <t>Любовь</t>
  </si>
  <si>
    <t>Николаевна</t>
  </si>
  <si>
    <t>Кияненко</t>
  </si>
  <si>
    <t>Марина</t>
  </si>
  <si>
    <t>Олеговна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</si>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</sst>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#.00;\ \-\ #,###.00;\ &quot;&quot;"/>
    <numFmt numFmtId="182" formatCode="#,###.00;\ \-\ #,###.00;\ &quot;-&quot;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7"/>
      <name val="Arial Cyr"/>
      <family val="0"/>
    </font>
    <font>
      <i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4" fillId="33" borderId="11" xfId="0" applyFont="1" applyFill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/>
    </xf>
    <xf numFmtId="0" fontId="0" fillId="0" borderId="11" xfId="0" applyFont="1" applyBorder="1" applyAlignment="1">
      <alignment/>
    </xf>
    <xf numFmtId="0" fontId="0" fillId="0" borderId="11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0" fillId="34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left"/>
    </xf>
    <xf numFmtId="0" fontId="0" fillId="0" borderId="11" xfId="0" applyBorder="1" applyAlignment="1">
      <alignment wrapText="1"/>
    </xf>
    <xf numFmtId="49" fontId="0" fillId="34" borderId="11" xfId="0" applyNumberForma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4" xfId="0" applyFont="1" applyFill="1" applyBorder="1" applyAlignment="1">
      <alignment vertical="center"/>
    </xf>
    <xf numFmtId="49" fontId="0" fillId="36" borderId="0" xfId="0" applyNumberFormat="1" applyFill="1" applyBorder="1" applyAlignment="1">
      <alignment horizontal="left"/>
    </xf>
    <xf numFmtId="49" fontId="0" fillId="0" borderId="11" xfId="0" applyNumberFormat="1" applyFont="1" applyBorder="1" applyAlignment="1">
      <alignment horizontal="left" wrapText="1"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left" wrapText="1"/>
    </xf>
    <xf numFmtId="0" fontId="1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right" vertical="center"/>
    </xf>
    <xf numFmtId="0" fontId="7" fillId="37" borderId="0" xfId="0" applyFont="1" applyFill="1" applyBorder="1" applyAlignment="1">
      <alignment horizontal="left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wrapText="1"/>
    </xf>
    <xf numFmtId="0" fontId="9" fillId="37" borderId="0" xfId="0" applyFont="1" applyFill="1" applyBorder="1" applyAlignment="1">
      <alignment wrapText="1"/>
    </xf>
    <xf numFmtId="0" fontId="4" fillId="37" borderId="0" xfId="0" applyFont="1" applyFill="1" applyBorder="1" applyAlignment="1">
      <alignment/>
    </xf>
    <xf numFmtId="0" fontId="4" fillId="38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8" borderId="0" xfId="0" applyFont="1" applyFill="1" applyBorder="1" applyAlignment="1">
      <alignment/>
    </xf>
    <xf numFmtId="0" fontId="49" fillId="8" borderId="0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 wrapText="1"/>
    </xf>
    <xf numFmtId="0" fontId="4" fillId="8" borderId="0" xfId="0" applyFont="1" applyFill="1" applyBorder="1" applyAlignment="1">
      <alignment horizontal="right"/>
    </xf>
    <xf numFmtId="0" fontId="9" fillId="8" borderId="21" xfId="0" applyFont="1" applyFill="1" applyBorder="1" applyAlignment="1">
      <alignment horizontal="justify" wrapText="1"/>
    </xf>
    <xf numFmtId="0" fontId="9" fillId="8" borderId="22" xfId="0" applyFont="1" applyFill="1" applyBorder="1" applyAlignment="1">
      <alignment horizontal="justify" wrapText="1"/>
    </xf>
    <xf numFmtId="0" fontId="4" fillId="8" borderId="23" xfId="0" applyFont="1" applyFill="1" applyBorder="1" applyAlignment="1">
      <alignment horizontal="right"/>
    </xf>
    <xf numFmtId="0" fontId="0" fillId="8" borderId="21" xfId="0" applyFont="1" applyFill="1" applyBorder="1" applyAlignment="1">
      <alignment horizontal="left"/>
    </xf>
    <xf numFmtId="0" fontId="0" fillId="8" borderId="24" xfId="0" applyFill="1" applyBorder="1" applyAlignment="1">
      <alignment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left"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49" fontId="5" fillId="17" borderId="11" xfId="0" applyNumberFormat="1" applyFont="1" applyFill="1" applyBorder="1" applyAlignment="1">
      <alignment horizontal="left" vertical="center"/>
    </xf>
    <xf numFmtId="0" fontId="5" fillId="17" borderId="26" xfId="0" applyFont="1" applyFill="1" applyBorder="1" applyAlignment="1">
      <alignment horizontal="left" vertical="center"/>
    </xf>
    <xf numFmtId="0" fontId="0" fillId="17" borderId="10" xfId="0" applyFill="1" applyBorder="1" applyAlignment="1">
      <alignment/>
    </xf>
    <xf numFmtId="0" fontId="0" fillId="17" borderId="27" xfId="0" applyFill="1" applyBorder="1" applyAlignment="1">
      <alignment/>
    </xf>
    <xf numFmtId="0" fontId="4" fillId="17" borderId="10" xfId="0" applyFont="1" applyFill="1" applyBorder="1" applyAlignment="1">
      <alignment horizontal="right"/>
    </xf>
    <xf numFmtId="0" fontId="5" fillId="17" borderId="11" xfId="0" applyFont="1" applyFill="1" applyBorder="1" applyAlignment="1">
      <alignment horizontal="left" vertical="center"/>
    </xf>
    <xf numFmtId="0" fontId="0" fillId="17" borderId="11" xfId="0" applyNumberFormat="1" applyFill="1" applyBorder="1" applyAlignment="1">
      <alignment horizontal="right"/>
    </xf>
    <xf numFmtId="14" fontId="0" fillId="17" borderId="11" xfId="0" applyNumberFormat="1" applyFill="1" applyBorder="1" applyAlignment="1">
      <alignment horizontal="right"/>
    </xf>
    <xf numFmtId="49" fontId="0" fillId="17" borderId="11" xfId="0" applyNumberFormat="1" applyFill="1" applyBorder="1" applyAlignment="1">
      <alignment horizontal="right"/>
    </xf>
    <xf numFmtId="173" fontId="0" fillId="17" borderId="11" xfId="0" applyNumberFormat="1" applyFill="1" applyBorder="1" applyAlignment="1">
      <alignment horizontal="right"/>
    </xf>
    <xf numFmtId="49" fontId="6" fillId="0" borderId="27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left" wrapText="1" indent="2"/>
    </xf>
    <xf numFmtId="49" fontId="6" fillId="0" borderId="29" xfId="0" applyNumberFormat="1" applyFont="1" applyBorder="1" applyAlignment="1">
      <alignment horizontal="left" wrapText="1" indent="2"/>
    </xf>
    <xf numFmtId="49" fontId="6" fillId="0" borderId="3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81" fontId="6" fillId="0" borderId="26" xfId="0" applyNumberFormat="1" applyFont="1" applyBorder="1" applyAlignment="1">
      <alignment horizontal="center"/>
    </xf>
    <xf numFmtId="181" fontId="6" fillId="0" borderId="10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31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left" wrapText="1" indent="1"/>
    </xf>
    <xf numFmtId="49" fontId="13" fillId="0" borderId="29" xfId="0" applyNumberFormat="1" applyFont="1" applyBorder="1" applyAlignment="1">
      <alignment horizontal="left" wrapText="1" inden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1" fontId="6" fillId="0" borderId="26" xfId="0" applyNumberFormat="1" applyFont="1" applyBorder="1" applyAlignment="1">
      <alignment horizontal="right"/>
    </xf>
    <xf numFmtId="181" fontId="6" fillId="0" borderId="10" xfId="0" applyNumberFormat="1" applyFont="1" applyBorder="1" applyAlignment="1">
      <alignment horizontal="right"/>
    </xf>
    <xf numFmtId="181" fontId="6" fillId="0" borderId="27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left" wrapText="1"/>
    </xf>
    <xf numFmtId="49" fontId="12" fillId="0" borderId="29" xfId="0" applyNumberFormat="1" applyFont="1" applyBorder="1" applyAlignment="1">
      <alignment horizontal="left" wrapText="1"/>
    </xf>
    <xf numFmtId="181" fontId="6" fillId="0" borderId="31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left" wrapText="1" indent="1"/>
    </xf>
    <xf numFmtId="49" fontId="6" fillId="0" borderId="2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6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1" fillId="0" borderId="45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4" fillId="8" borderId="46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51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49" fontId="0" fillId="0" borderId="18" xfId="0" applyNumberFormat="1" applyBorder="1" applyAlignment="1">
      <alignment horizontal="left"/>
    </xf>
    <xf numFmtId="49" fontId="0" fillId="0" borderId="51" xfId="0" applyNumberFormat="1" applyBorder="1" applyAlignment="1">
      <alignment horizontal="left"/>
    </xf>
    <xf numFmtId="49" fontId="0" fillId="0" borderId="45" xfId="0" applyNumberFormat="1" applyBorder="1" applyAlignment="1">
      <alignment horizontal="left"/>
    </xf>
    <xf numFmtId="49" fontId="0" fillId="34" borderId="18" xfId="0" applyNumberFormat="1" applyFill="1" applyBorder="1" applyAlignment="1">
      <alignment horizontal="center"/>
    </xf>
    <xf numFmtId="49" fontId="0" fillId="34" borderId="51" xfId="0" applyNumberFormat="1" applyFill="1" applyBorder="1" applyAlignment="1">
      <alignment horizontal="center"/>
    </xf>
    <xf numFmtId="49" fontId="0" fillId="34" borderId="45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U103"/>
  <sheetViews>
    <sheetView showGridLines="0" tabSelected="1" zoomScale="120" zoomScaleNormal="120" zoomScalePageLayoutView="0" workbookViewId="0" topLeftCell="A1">
      <selection activeCell="CB34" sqref="CB34:CK34"/>
    </sheetView>
  </sheetViews>
  <sheetFormatPr defaultColWidth="1.37890625" defaultRowHeight="12.75"/>
  <cols>
    <col min="1" max="21" width="1.875" style="1" customWidth="1"/>
    <col min="22" max="23" width="1.875" style="1" hidden="1" customWidth="1"/>
    <col min="24" max="26" width="1.37890625" style="1" customWidth="1"/>
    <col min="27" max="27" width="3.75390625" style="1" customWidth="1"/>
    <col min="28" max="28" width="1.37890625" style="1" customWidth="1"/>
    <col min="29" max="29" width="5.375" style="1" hidden="1" customWidth="1"/>
    <col min="30" max="99" width="1.25" style="1" customWidth="1"/>
    <col min="100" max="16384" width="1.37890625" style="1" customWidth="1"/>
  </cols>
  <sheetData>
    <row r="1" spans="1:99" ht="11.25">
      <c r="A1" s="1" t="s">
        <v>294</v>
      </c>
      <c r="CU1" s="55" t="s">
        <v>179</v>
      </c>
    </row>
    <row r="2" spans="2:84" ht="11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N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2:99" ht="12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 t="s">
        <v>31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7"/>
      <c r="CG3" s="7"/>
      <c r="CH3" s="7"/>
      <c r="CI3" s="7"/>
      <c r="CJ3" s="7"/>
      <c r="CL3" s="165" t="s">
        <v>14</v>
      </c>
      <c r="CM3" s="165"/>
      <c r="CN3" s="165"/>
      <c r="CO3" s="165"/>
      <c r="CP3" s="165"/>
      <c r="CQ3" s="165"/>
      <c r="CR3" s="165"/>
      <c r="CS3" s="165"/>
      <c r="CT3" s="165"/>
      <c r="CU3" s="165"/>
    </row>
    <row r="4" spans="84:99" ht="11.25">
      <c r="CF4" s="7"/>
      <c r="CG4" s="7"/>
      <c r="CH4" s="7"/>
      <c r="CI4" s="7"/>
      <c r="CJ4" s="7"/>
      <c r="CK4" s="5" t="s">
        <v>15</v>
      </c>
      <c r="CL4" s="166" t="s">
        <v>29</v>
      </c>
      <c r="CM4" s="167"/>
      <c r="CN4" s="167"/>
      <c r="CO4" s="167"/>
      <c r="CP4" s="167"/>
      <c r="CQ4" s="167"/>
      <c r="CR4" s="167"/>
      <c r="CS4" s="167"/>
      <c r="CT4" s="167"/>
      <c r="CU4" s="168"/>
    </row>
    <row r="5" spans="34:99" ht="11.25" customHeight="1">
      <c r="AH5" s="5" t="s">
        <v>16</v>
      </c>
      <c r="AI5" s="169" t="s">
        <v>170</v>
      </c>
      <c r="AJ5" s="169"/>
      <c r="AK5" s="169"/>
      <c r="AL5" s="156" t="s">
        <v>209</v>
      </c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Y5" s="170" t="s">
        <v>17</v>
      </c>
      <c r="AZ5" s="170"/>
      <c r="BA5" s="156" t="s">
        <v>210</v>
      </c>
      <c r="BB5" s="156"/>
      <c r="BC5" s="156"/>
      <c r="BD5" s="2" t="s">
        <v>13</v>
      </c>
      <c r="CF5" s="7"/>
      <c r="CG5" s="7"/>
      <c r="CH5" s="7"/>
      <c r="CI5" s="7"/>
      <c r="CJ5" s="7"/>
      <c r="CK5" s="5" t="s">
        <v>18</v>
      </c>
      <c r="CL5" s="157">
        <v>44927</v>
      </c>
      <c r="CM5" s="158"/>
      <c r="CN5" s="158"/>
      <c r="CO5" s="158"/>
      <c r="CP5" s="158"/>
      <c r="CQ5" s="158"/>
      <c r="CR5" s="158"/>
      <c r="CS5" s="158"/>
      <c r="CT5" s="158"/>
      <c r="CU5" s="159"/>
    </row>
    <row r="6" spans="83:99" ht="12.75" customHeight="1">
      <c r="CE6" s="7"/>
      <c r="CF6" s="7"/>
      <c r="CG6" s="7"/>
      <c r="CH6" s="7"/>
      <c r="CI6" s="7"/>
      <c r="CJ6" s="7"/>
      <c r="CK6" s="5" t="s">
        <v>19</v>
      </c>
      <c r="CL6" s="160" t="s">
        <v>213</v>
      </c>
      <c r="CM6" s="161"/>
      <c r="CN6" s="161"/>
      <c r="CO6" s="161"/>
      <c r="CP6" s="161"/>
      <c r="CQ6" s="161"/>
      <c r="CR6" s="161"/>
      <c r="CS6" s="161"/>
      <c r="CT6" s="161"/>
      <c r="CU6" s="162"/>
    </row>
    <row r="7" spans="1:99" ht="12.75" customHeight="1">
      <c r="A7" s="155" t="s">
        <v>20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74" t="s">
        <v>211</v>
      </c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F7" s="7"/>
      <c r="CG7" s="7"/>
      <c r="CH7" s="7"/>
      <c r="CI7" s="7"/>
      <c r="CJ7" s="7"/>
      <c r="CL7" s="152"/>
      <c r="CM7" s="153"/>
      <c r="CN7" s="153"/>
      <c r="CO7" s="153"/>
      <c r="CP7" s="153"/>
      <c r="CQ7" s="153"/>
      <c r="CR7" s="153"/>
      <c r="CS7" s="153"/>
      <c r="CT7" s="153"/>
      <c r="CU7" s="154"/>
    </row>
    <row r="8" spans="1:99" ht="12.75" customHeight="1">
      <c r="A8" s="155" t="s">
        <v>21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F8" s="7"/>
      <c r="CG8" s="7"/>
      <c r="CH8" s="7"/>
      <c r="CI8" s="7"/>
      <c r="CJ8" s="7"/>
      <c r="CK8" s="5" t="s">
        <v>167</v>
      </c>
      <c r="CL8" s="160" t="s">
        <v>214</v>
      </c>
      <c r="CM8" s="161"/>
      <c r="CN8" s="161"/>
      <c r="CO8" s="161"/>
      <c r="CP8" s="161"/>
      <c r="CQ8" s="161"/>
      <c r="CR8" s="161"/>
      <c r="CS8" s="161"/>
      <c r="CT8" s="161"/>
      <c r="CU8" s="162"/>
    </row>
    <row r="9" spans="1:99" ht="11.25">
      <c r="A9" s="155" t="s">
        <v>22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K9" s="5" t="s">
        <v>19</v>
      </c>
      <c r="CL9" s="152"/>
      <c r="CM9" s="153"/>
      <c r="CN9" s="153"/>
      <c r="CO9" s="153"/>
      <c r="CP9" s="153"/>
      <c r="CQ9" s="153"/>
      <c r="CR9" s="153"/>
      <c r="CS9" s="153"/>
      <c r="CT9" s="153"/>
      <c r="CU9" s="154"/>
    </row>
    <row r="10" spans="1:99" ht="12.75" customHeight="1">
      <c r="A10" s="147" t="s">
        <v>23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K10" s="5" t="s">
        <v>24</v>
      </c>
      <c r="CL10" s="152"/>
      <c r="CM10" s="153"/>
      <c r="CN10" s="153"/>
      <c r="CO10" s="153"/>
      <c r="CP10" s="153"/>
      <c r="CQ10" s="153"/>
      <c r="CR10" s="153"/>
      <c r="CS10" s="153"/>
      <c r="CT10" s="153"/>
      <c r="CU10" s="154"/>
    </row>
    <row r="11" spans="1:99" ht="12.75" customHeight="1">
      <c r="A11" s="155" t="s">
        <v>25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F11" s="7"/>
      <c r="CG11" s="7"/>
      <c r="CH11" s="7"/>
      <c r="CI11" s="7"/>
      <c r="CJ11" s="7"/>
      <c r="CL11" s="152"/>
      <c r="CM11" s="153"/>
      <c r="CN11" s="153"/>
      <c r="CO11" s="153"/>
      <c r="CP11" s="153"/>
      <c r="CQ11" s="153"/>
      <c r="CR11" s="153"/>
      <c r="CS11" s="153"/>
      <c r="CT11" s="153"/>
      <c r="CU11" s="154"/>
    </row>
    <row r="12" spans="1:99" ht="11.25" customHeight="1">
      <c r="A12" s="147" t="s">
        <v>180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3" t="s">
        <v>212</v>
      </c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K12" s="5"/>
      <c r="CL12" s="144"/>
      <c r="CM12" s="145"/>
      <c r="CN12" s="145"/>
      <c r="CO12" s="145"/>
      <c r="CP12" s="145"/>
      <c r="CQ12" s="145"/>
      <c r="CR12" s="145"/>
      <c r="CS12" s="145"/>
      <c r="CT12" s="145"/>
      <c r="CU12" s="146"/>
    </row>
    <row r="13" spans="1:99" ht="12" thickBot="1">
      <c r="A13" s="147" t="s">
        <v>26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" t="s">
        <v>32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K13" s="5" t="s">
        <v>30</v>
      </c>
      <c r="CL13" s="148">
        <v>383</v>
      </c>
      <c r="CM13" s="149"/>
      <c r="CN13" s="149"/>
      <c r="CO13" s="149"/>
      <c r="CP13" s="149"/>
      <c r="CQ13" s="149"/>
      <c r="CR13" s="149"/>
      <c r="CS13" s="149"/>
      <c r="CT13" s="149"/>
      <c r="CU13" s="150"/>
    </row>
    <row r="14" spans="1:20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28</v>
      </c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11.25" hidden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24:99" ht="12.75">
      <c r="X17" s="10" t="s">
        <v>217</v>
      </c>
      <c r="CU17" s="5"/>
    </row>
    <row r="18" spans="1:99" s="8" customFormat="1" ht="12.75" customHeight="1">
      <c r="A18" s="113" t="s">
        <v>41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3"/>
      <c r="W18" s="13"/>
      <c r="X18" s="115" t="s">
        <v>40</v>
      </c>
      <c r="Y18" s="114"/>
      <c r="Z18" s="114"/>
      <c r="AA18" s="115" t="s">
        <v>208</v>
      </c>
      <c r="AB18" s="115"/>
      <c r="AC18" s="115"/>
      <c r="AD18" s="115" t="s">
        <v>38</v>
      </c>
      <c r="AE18" s="115"/>
      <c r="AF18" s="115"/>
      <c r="AG18" s="115"/>
      <c r="AH18" s="115"/>
      <c r="AI18" s="115"/>
      <c r="AJ18" s="115"/>
      <c r="AK18" s="115"/>
      <c r="AL18" s="115"/>
      <c r="AM18" s="115"/>
      <c r="AN18" s="116" t="s">
        <v>37</v>
      </c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3"/>
      <c r="CL18" s="115" t="s">
        <v>39</v>
      </c>
      <c r="CM18" s="115"/>
      <c r="CN18" s="115"/>
      <c r="CO18" s="115"/>
      <c r="CP18" s="115"/>
      <c r="CQ18" s="115"/>
      <c r="CR18" s="115"/>
      <c r="CS18" s="115"/>
      <c r="CT18" s="115"/>
      <c r="CU18" s="119"/>
    </row>
    <row r="19" spans="1:99" s="8" customFormat="1" ht="11.25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3"/>
      <c r="W19" s="13"/>
      <c r="X19" s="114"/>
      <c r="Y19" s="114"/>
      <c r="Z19" s="114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26" t="s">
        <v>171</v>
      </c>
      <c r="AO19" s="127"/>
      <c r="AP19" s="127"/>
      <c r="AQ19" s="127"/>
      <c r="AR19" s="127"/>
      <c r="AS19" s="127"/>
      <c r="AT19" s="127"/>
      <c r="AU19" s="127"/>
      <c r="AV19" s="127"/>
      <c r="AW19" s="128"/>
      <c r="AX19" s="126" t="s">
        <v>33</v>
      </c>
      <c r="AY19" s="127"/>
      <c r="AZ19" s="127"/>
      <c r="BA19" s="127"/>
      <c r="BB19" s="127"/>
      <c r="BC19" s="127"/>
      <c r="BD19" s="127"/>
      <c r="BE19" s="127"/>
      <c r="BF19" s="127"/>
      <c r="BG19" s="128"/>
      <c r="BH19" s="126" t="s">
        <v>34</v>
      </c>
      <c r="BI19" s="127"/>
      <c r="BJ19" s="127"/>
      <c r="BK19" s="127"/>
      <c r="BL19" s="127"/>
      <c r="BM19" s="127"/>
      <c r="BN19" s="127"/>
      <c r="BO19" s="127"/>
      <c r="BP19" s="127"/>
      <c r="BQ19" s="128"/>
      <c r="BR19" s="126" t="s">
        <v>35</v>
      </c>
      <c r="BS19" s="127"/>
      <c r="BT19" s="127"/>
      <c r="BU19" s="127"/>
      <c r="BV19" s="127"/>
      <c r="BW19" s="127"/>
      <c r="BX19" s="127"/>
      <c r="BY19" s="127"/>
      <c r="BZ19" s="127"/>
      <c r="CA19" s="128"/>
      <c r="CB19" s="132" t="s">
        <v>36</v>
      </c>
      <c r="CC19" s="133"/>
      <c r="CD19" s="133"/>
      <c r="CE19" s="133"/>
      <c r="CF19" s="133"/>
      <c r="CG19" s="133"/>
      <c r="CH19" s="133"/>
      <c r="CI19" s="133"/>
      <c r="CJ19" s="133"/>
      <c r="CK19" s="134"/>
      <c r="CL19" s="115"/>
      <c r="CM19" s="115"/>
      <c r="CN19" s="115"/>
      <c r="CO19" s="115"/>
      <c r="CP19" s="115"/>
      <c r="CQ19" s="115"/>
      <c r="CR19" s="115"/>
      <c r="CS19" s="115"/>
      <c r="CT19" s="115"/>
      <c r="CU19" s="119"/>
    </row>
    <row r="20" spans="1:99" s="8" customFormat="1" ht="24" customHeight="1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3"/>
      <c r="W20" s="13"/>
      <c r="X20" s="114"/>
      <c r="Y20" s="114"/>
      <c r="Z20" s="114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29"/>
      <c r="AO20" s="130"/>
      <c r="AP20" s="130"/>
      <c r="AQ20" s="130"/>
      <c r="AR20" s="130"/>
      <c r="AS20" s="130"/>
      <c r="AT20" s="130"/>
      <c r="AU20" s="130"/>
      <c r="AV20" s="130"/>
      <c r="AW20" s="131"/>
      <c r="AX20" s="129"/>
      <c r="AY20" s="130"/>
      <c r="AZ20" s="130"/>
      <c r="BA20" s="130"/>
      <c r="BB20" s="130"/>
      <c r="BC20" s="130"/>
      <c r="BD20" s="130"/>
      <c r="BE20" s="130"/>
      <c r="BF20" s="130"/>
      <c r="BG20" s="131"/>
      <c r="BH20" s="129"/>
      <c r="BI20" s="130"/>
      <c r="BJ20" s="130"/>
      <c r="BK20" s="130"/>
      <c r="BL20" s="130"/>
      <c r="BM20" s="130"/>
      <c r="BN20" s="130"/>
      <c r="BO20" s="130"/>
      <c r="BP20" s="130"/>
      <c r="BQ20" s="131"/>
      <c r="BR20" s="129"/>
      <c r="BS20" s="130"/>
      <c r="BT20" s="130"/>
      <c r="BU20" s="130"/>
      <c r="BV20" s="130"/>
      <c r="BW20" s="130"/>
      <c r="BX20" s="130"/>
      <c r="BY20" s="130"/>
      <c r="BZ20" s="130"/>
      <c r="CA20" s="131"/>
      <c r="CB20" s="135"/>
      <c r="CC20" s="136"/>
      <c r="CD20" s="136"/>
      <c r="CE20" s="136"/>
      <c r="CF20" s="136"/>
      <c r="CG20" s="136"/>
      <c r="CH20" s="136"/>
      <c r="CI20" s="136"/>
      <c r="CJ20" s="136"/>
      <c r="CK20" s="137"/>
      <c r="CL20" s="115"/>
      <c r="CM20" s="115"/>
      <c r="CN20" s="115"/>
      <c r="CO20" s="115"/>
      <c r="CP20" s="115"/>
      <c r="CQ20" s="115"/>
      <c r="CR20" s="115"/>
      <c r="CS20" s="115"/>
      <c r="CT20" s="115"/>
      <c r="CU20" s="119"/>
    </row>
    <row r="21" spans="1:99" s="8" customFormat="1" ht="12" thickBot="1">
      <c r="A21" s="113">
        <v>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3"/>
      <c r="W21" s="54"/>
      <c r="X21" s="109">
        <v>2</v>
      </c>
      <c r="Y21" s="109"/>
      <c r="Z21" s="109"/>
      <c r="AA21" s="109">
        <v>3</v>
      </c>
      <c r="AB21" s="109"/>
      <c r="AC21" s="109"/>
      <c r="AD21" s="109">
        <v>4</v>
      </c>
      <c r="AE21" s="109"/>
      <c r="AF21" s="109"/>
      <c r="AG21" s="109"/>
      <c r="AH21" s="109"/>
      <c r="AI21" s="109"/>
      <c r="AJ21" s="109"/>
      <c r="AK21" s="109"/>
      <c r="AL21" s="109"/>
      <c r="AM21" s="109"/>
      <c r="AN21" s="109">
        <v>5</v>
      </c>
      <c r="AO21" s="109"/>
      <c r="AP21" s="109"/>
      <c r="AQ21" s="109"/>
      <c r="AR21" s="109"/>
      <c r="AS21" s="109"/>
      <c r="AT21" s="109"/>
      <c r="AU21" s="109"/>
      <c r="AV21" s="109"/>
      <c r="AW21" s="109"/>
      <c r="AX21" s="109">
        <v>6</v>
      </c>
      <c r="AY21" s="109"/>
      <c r="AZ21" s="109"/>
      <c r="BA21" s="109"/>
      <c r="BB21" s="109"/>
      <c r="BC21" s="109"/>
      <c r="BD21" s="109"/>
      <c r="BE21" s="109"/>
      <c r="BF21" s="109"/>
      <c r="BG21" s="109"/>
      <c r="BH21" s="109">
        <v>7</v>
      </c>
      <c r="BI21" s="109"/>
      <c r="BJ21" s="109"/>
      <c r="BK21" s="109"/>
      <c r="BL21" s="109"/>
      <c r="BM21" s="109"/>
      <c r="BN21" s="109"/>
      <c r="BO21" s="109"/>
      <c r="BP21" s="109"/>
      <c r="BQ21" s="109"/>
      <c r="BR21" s="109">
        <v>8</v>
      </c>
      <c r="BS21" s="109"/>
      <c r="BT21" s="109"/>
      <c r="BU21" s="109"/>
      <c r="BV21" s="109"/>
      <c r="BW21" s="109"/>
      <c r="BX21" s="109"/>
      <c r="BY21" s="109"/>
      <c r="BZ21" s="109"/>
      <c r="CA21" s="109"/>
      <c r="CB21" s="109">
        <v>9</v>
      </c>
      <c r="CC21" s="109"/>
      <c r="CD21" s="109"/>
      <c r="CE21" s="109"/>
      <c r="CF21" s="109"/>
      <c r="CG21" s="109"/>
      <c r="CH21" s="109"/>
      <c r="CI21" s="109"/>
      <c r="CJ21" s="109"/>
      <c r="CK21" s="109"/>
      <c r="CL21" s="109">
        <v>10</v>
      </c>
      <c r="CM21" s="109"/>
      <c r="CN21" s="109"/>
      <c r="CO21" s="109"/>
      <c r="CP21" s="109"/>
      <c r="CQ21" s="109"/>
      <c r="CR21" s="109"/>
      <c r="CS21" s="109"/>
      <c r="CT21" s="109"/>
      <c r="CU21" s="110"/>
    </row>
    <row r="22" spans="1:99" s="8" customFormat="1" ht="11.25" hidden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9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57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</row>
    <row r="23" spans="1:99" s="12" customFormat="1" ht="9.75" customHeight="1" thickBot="1">
      <c r="A23" s="138" t="s">
        <v>218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9"/>
      <c r="V23" s="49" t="s">
        <v>159</v>
      </c>
      <c r="W23" s="49" t="s">
        <v>159</v>
      </c>
      <c r="X23" s="101" t="s">
        <v>219</v>
      </c>
      <c r="Y23" s="102"/>
      <c r="Z23" s="102"/>
      <c r="AA23" s="96"/>
      <c r="AB23" s="97"/>
      <c r="AC23" s="94"/>
      <c r="AD23" s="103">
        <v>30385398.29</v>
      </c>
      <c r="AE23" s="104"/>
      <c r="AF23" s="104"/>
      <c r="AG23" s="104"/>
      <c r="AH23" s="104"/>
      <c r="AI23" s="104"/>
      <c r="AJ23" s="104"/>
      <c r="AK23" s="104"/>
      <c r="AL23" s="104"/>
      <c r="AM23" s="105"/>
      <c r="AN23" s="103">
        <v>30188059.54</v>
      </c>
      <c r="AO23" s="104"/>
      <c r="AP23" s="104"/>
      <c r="AQ23" s="104"/>
      <c r="AR23" s="104"/>
      <c r="AS23" s="104"/>
      <c r="AT23" s="104"/>
      <c r="AU23" s="104"/>
      <c r="AV23" s="104"/>
      <c r="AW23" s="105"/>
      <c r="AX23" s="103" t="s">
        <v>220</v>
      </c>
      <c r="AY23" s="104"/>
      <c r="AZ23" s="104"/>
      <c r="BA23" s="104"/>
      <c r="BB23" s="104"/>
      <c r="BC23" s="104"/>
      <c r="BD23" s="104"/>
      <c r="BE23" s="104"/>
      <c r="BF23" s="104"/>
      <c r="BG23" s="105"/>
      <c r="BH23" s="103" t="s">
        <v>220</v>
      </c>
      <c r="BI23" s="104"/>
      <c r="BJ23" s="104"/>
      <c r="BK23" s="104"/>
      <c r="BL23" s="104"/>
      <c r="BM23" s="104"/>
      <c r="BN23" s="104"/>
      <c r="BO23" s="104"/>
      <c r="BP23" s="104"/>
      <c r="BQ23" s="105"/>
      <c r="BR23" s="103" t="s">
        <v>220</v>
      </c>
      <c r="BS23" s="104"/>
      <c r="BT23" s="104"/>
      <c r="BU23" s="104"/>
      <c r="BV23" s="104"/>
      <c r="BW23" s="104"/>
      <c r="BX23" s="104"/>
      <c r="BY23" s="104"/>
      <c r="BZ23" s="104"/>
      <c r="CA23" s="105"/>
      <c r="CB23" s="103">
        <v>30188059.54</v>
      </c>
      <c r="CC23" s="104"/>
      <c r="CD23" s="104"/>
      <c r="CE23" s="104"/>
      <c r="CF23" s="104"/>
      <c r="CG23" s="104"/>
      <c r="CH23" s="104"/>
      <c r="CI23" s="104"/>
      <c r="CJ23" s="104"/>
      <c r="CK23" s="105"/>
      <c r="CL23" s="103" t="s">
        <v>220</v>
      </c>
      <c r="CM23" s="104"/>
      <c r="CN23" s="104"/>
      <c r="CO23" s="104"/>
      <c r="CP23" s="104"/>
      <c r="CQ23" s="104"/>
      <c r="CR23" s="104"/>
      <c r="CS23" s="104"/>
      <c r="CT23" s="104"/>
      <c r="CU23" s="106"/>
    </row>
    <row r="24" spans="1:99" ht="3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24:99" ht="12.75">
      <c r="X25" s="10" t="s">
        <v>221</v>
      </c>
      <c r="CU25" s="5" t="s">
        <v>222</v>
      </c>
    </row>
    <row r="26" spans="1:99" s="8" customFormat="1" ht="12.75" customHeight="1">
      <c r="A26" s="113" t="s">
        <v>41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3"/>
      <c r="W26" s="13"/>
      <c r="X26" s="115" t="s">
        <v>40</v>
      </c>
      <c r="Y26" s="114"/>
      <c r="Z26" s="114"/>
      <c r="AA26" s="115" t="s">
        <v>208</v>
      </c>
      <c r="AB26" s="115"/>
      <c r="AC26" s="115"/>
      <c r="AD26" s="115" t="s">
        <v>38</v>
      </c>
      <c r="AE26" s="115"/>
      <c r="AF26" s="115"/>
      <c r="AG26" s="115"/>
      <c r="AH26" s="115"/>
      <c r="AI26" s="115"/>
      <c r="AJ26" s="115"/>
      <c r="AK26" s="115"/>
      <c r="AL26" s="115"/>
      <c r="AM26" s="115"/>
      <c r="AN26" s="116" t="s">
        <v>37</v>
      </c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3"/>
      <c r="CL26" s="115" t="s">
        <v>39</v>
      </c>
      <c r="CM26" s="115"/>
      <c r="CN26" s="115"/>
      <c r="CO26" s="115"/>
      <c r="CP26" s="115"/>
      <c r="CQ26" s="115"/>
      <c r="CR26" s="115"/>
      <c r="CS26" s="115"/>
      <c r="CT26" s="115"/>
      <c r="CU26" s="119"/>
    </row>
    <row r="27" spans="1:99" s="8" customFormat="1" ht="11.25" customHeight="1">
      <c r="A27" s="113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3"/>
      <c r="W27" s="13"/>
      <c r="X27" s="114"/>
      <c r="Y27" s="114"/>
      <c r="Z27" s="114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26" t="s">
        <v>171</v>
      </c>
      <c r="AO27" s="127"/>
      <c r="AP27" s="127"/>
      <c r="AQ27" s="127"/>
      <c r="AR27" s="127"/>
      <c r="AS27" s="127"/>
      <c r="AT27" s="127"/>
      <c r="AU27" s="127"/>
      <c r="AV27" s="127"/>
      <c r="AW27" s="128"/>
      <c r="AX27" s="126" t="s">
        <v>33</v>
      </c>
      <c r="AY27" s="127"/>
      <c r="AZ27" s="127"/>
      <c r="BA27" s="127"/>
      <c r="BB27" s="127"/>
      <c r="BC27" s="127"/>
      <c r="BD27" s="127"/>
      <c r="BE27" s="127"/>
      <c r="BF27" s="127"/>
      <c r="BG27" s="128"/>
      <c r="BH27" s="126" t="s">
        <v>34</v>
      </c>
      <c r="BI27" s="127"/>
      <c r="BJ27" s="127"/>
      <c r="BK27" s="127"/>
      <c r="BL27" s="127"/>
      <c r="BM27" s="127"/>
      <c r="BN27" s="127"/>
      <c r="BO27" s="127"/>
      <c r="BP27" s="127"/>
      <c r="BQ27" s="128"/>
      <c r="BR27" s="126" t="s">
        <v>35</v>
      </c>
      <c r="BS27" s="127"/>
      <c r="BT27" s="127"/>
      <c r="BU27" s="127"/>
      <c r="BV27" s="127"/>
      <c r="BW27" s="127"/>
      <c r="BX27" s="127"/>
      <c r="BY27" s="127"/>
      <c r="BZ27" s="127"/>
      <c r="CA27" s="128"/>
      <c r="CB27" s="132" t="s">
        <v>36</v>
      </c>
      <c r="CC27" s="133"/>
      <c r="CD27" s="133"/>
      <c r="CE27" s="133"/>
      <c r="CF27" s="133"/>
      <c r="CG27" s="133"/>
      <c r="CH27" s="133"/>
      <c r="CI27" s="133"/>
      <c r="CJ27" s="133"/>
      <c r="CK27" s="134"/>
      <c r="CL27" s="115"/>
      <c r="CM27" s="115"/>
      <c r="CN27" s="115"/>
      <c r="CO27" s="115"/>
      <c r="CP27" s="115"/>
      <c r="CQ27" s="115"/>
      <c r="CR27" s="115"/>
      <c r="CS27" s="115"/>
      <c r="CT27" s="115"/>
      <c r="CU27" s="119"/>
    </row>
    <row r="28" spans="1:99" s="8" customFormat="1" ht="24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3"/>
      <c r="W28" s="13"/>
      <c r="X28" s="114"/>
      <c r="Y28" s="114"/>
      <c r="Z28" s="114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29"/>
      <c r="AO28" s="130"/>
      <c r="AP28" s="130"/>
      <c r="AQ28" s="130"/>
      <c r="AR28" s="130"/>
      <c r="AS28" s="130"/>
      <c r="AT28" s="130"/>
      <c r="AU28" s="130"/>
      <c r="AV28" s="130"/>
      <c r="AW28" s="131"/>
      <c r="AX28" s="129"/>
      <c r="AY28" s="130"/>
      <c r="AZ28" s="130"/>
      <c r="BA28" s="130"/>
      <c r="BB28" s="130"/>
      <c r="BC28" s="130"/>
      <c r="BD28" s="130"/>
      <c r="BE28" s="130"/>
      <c r="BF28" s="130"/>
      <c r="BG28" s="131"/>
      <c r="BH28" s="129"/>
      <c r="BI28" s="130"/>
      <c r="BJ28" s="130"/>
      <c r="BK28" s="130"/>
      <c r="BL28" s="130"/>
      <c r="BM28" s="130"/>
      <c r="BN28" s="130"/>
      <c r="BO28" s="130"/>
      <c r="BP28" s="130"/>
      <c r="BQ28" s="131"/>
      <c r="BR28" s="129"/>
      <c r="BS28" s="130"/>
      <c r="BT28" s="130"/>
      <c r="BU28" s="130"/>
      <c r="BV28" s="130"/>
      <c r="BW28" s="130"/>
      <c r="BX28" s="130"/>
      <c r="BY28" s="130"/>
      <c r="BZ28" s="130"/>
      <c r="CA28" s="131"/>
      <c r="CB28" s="135"/>
      <c r="CC28" s="136"/>
      <c r="CD28" s="136"/>
      <c r="CE28" s="136"/>
      <c r="CF28" s="136"/>
      <c r="CG28" s="136"/>
      <c r="CH28" s="136"/>
      <c r="CI28" s="136"/>
      <c r="CJ28" s="136"/>
      <c r="CK28" s="137"/>
      <c r="CL28" s="115"/>
      <c r="CM28" s="115"/>
      <c r="CN28" s="115"/>
      <c r="CO28" s="115"/>
      <c r="CP28" s="115"/>
      <c r="CQ28" s="115"/>
      <c r="CR28" s="115"/>
      <c r="CS28" s="115"/>
      <c r="CT28" s="115"/>
      <c r="CU28" s="119"/>
    </row>
    <row r="29" spans="1:99" s="8" customFormat="1" ht="12" thickBot="1">
      <c r="A29" s="113">
        <v>1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3"/>
      <c r="W29" s="54"/>
      <c r="X29" s="109">
        <v>2</v>
      </c>
      <c r="Y29" s="109"/>
      <c r="Z29" s="109"/>
      <c r="AA29" s="109">
        <v>3</v>
      </c>
      <c r="AB29" s="109"/>
      <c r="AC29" s="109"/>
      <c r="AD29" s="109">
        <v>4</v>
      </c>
      <c r="AE29" s="109"/>
      <c r="AF29" s="109"/>
      <c r="AG29" s="109"/>
      <c r="AH29" s="109"/>
      <c r="AI29" s="109"/>
      <c r="AJ29" s="109"/>
      <c r="AK29" s="109"/>
      <c r="AL29" s="109"/>
      <c r="AM29" s="109"/>
      <c r="AN29" s="109">
        <v>5</v>
      </c>
      <c r="AO29" s="109"/>
      <c r="AP29" s="109"/>
      <c r="AQ29" s="109"/>
      <c r="AR29" s="109"/>
      <c r="AS29" s="109"/>
      <c r="AT29" s="109"/>
      <c r="AU29" s="109"/>
      <c r="AV29" s="109"/>
      <c r="AW29" s="109"/>
      <c r="AX29" s="109">
        <v>6</v>
      </c>
      <c r="AY29" s="109"/>
      <c r="AZ29" s="109"/>
      <c r="BA29" s="109"/>
      <c r="BB29" s="109"/>
      <c r="BC29" s="109"/>
      <c r="BD29" s="109"/>
      <c r="BE29" s="109"/>
      <c r="BF29" s="109"/>
      <c r="BG29" s="109"/>
      <c r="BH29" s="109">
        <v>7</v>
      </c>
      <c r="BI29" s="109"/>
      <c r="BJ29" s="109"/>
      <c r="BK29" s="109"/>
      <c r="BL29" s="109"/>
      <c r="BM29" s="109"/>
      <c r="BN29" s="109"/>
      <c r="BO29" s="109"/>
      <c r="BP29" s="109"/>
      <c r="BQ29" s="109"/>
      <c r="BR29" s="109">
        <v>8</v>
      </c>
      <c r="BS29" s="109"/>
      <c r="BT29" s="109"/>
      <c r="BU29" s="109"/>
      <c r="BV29" s="109"/>
      <c r="BW29" s="109"/>
      <c r="BX29" s="109"/>
      <c r="BY29" s="109"/>
      <c r="BZ29" s="109"/>
      <c r="CA29" s="109"/>
      <c r="CB29" s="109">
        <v>9</v>
      </c>
      <c r="CC29" s="109"/>
      <c r="CD29" s="109"/>
      <c r="CE29" s="109"/>
      <c r="CF29" s="109"/>
      <c r="CG29" s="109"/>
      <c r="CH29" s="109"/>
      <c r="CI29" s="109"/>
      <c r="CJ29" s="109"/>
      <c r="CK29" s="109"/>
      <c r="CL29" s="109">
        <v>10</v>
      </c>
      <c r="CM29" s="109"/>
      <c r="CN29" s="109"/>
      <c r="CO29" s="109"/>
      <c r="CP29" s="109"/>
      <c r="CQ29" s="109"/>
      <c r="CR29" s="109"/>
      <c r="CS29" s="109"/>
      <c r="CT29" s="109"/>
      <c r="CU29" s="110"/>
    </row>
    <row r="30" spans="1:99" s="8" customFormat="1" ht="11.25" hidden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9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57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</row>
    <row r="31" spans="1:99" s="12" customFormat="1" ht="9.75" customHeight="1">
      <c r="A31" s="138" t="s">
        <v>223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9"/>
      <c r="V31" s="49" t="s">
        <v>159</v>
      </c>
      <c r="W31" s="49" t="s">
        <v>159</v>
      </c>
      <c r="X31" s="101" t="s">
        <v>224</v>
      </c>
      <c r="Y31" s="102"/>
      <c r="Z31" s="102"/>
      <c r="AA31" s="96" t="s">
        <v>225</v>
      </c>
      <c r="AB31" s="97"/>
      <c r="AC31" s="98"/>
      <c r="AD31" s="122">
        <v>30385398.29</v>
      </c>
      <c r="AE31" s="123"/>
      <c r="AF31" s="123"/>
      <c r="AG31" s="123"/>
      <c r="AH31" s="123"/>
      <c r="AI31" s="123"/>
      <c r="AJ31" s="123"/>
      <c r="AK31" s="123"/>
      <c r="AL31" s="123"/>
      <c r="AM31" s="124"/>
      <c r="AN31" s="122">
        <v>30188059.54</v>
      </c>
      <c r="AO31" s="123"/>
      <c r="AP31" s="123"/>
      <c r="AQ31" s="123"/>
      <c r="AR31" s="123"/>
      <c r="AS31" s="123"/>
      <c r="AT31" s="123"/>
      <c r="AU31" s="123"/>
      <c r="AV31" s="123"/>
      <c r="AW31" s="124"/>
      <c r="AX31" s="103" t="s">
        <v>220</v>
      </c>
      <c r="AY31" s="104"/>
      <c r="AZ31" s="104"/>
      <c r="BA31" s="104"/>
      <c r="BB31" s="104"/>
      <c r="BC31" s="104"/>
      <c r="BD31" s="104"/>
      <c r="BE31" s="104"/>
      <c r="BF31" s="104"/>
      <c r="BG31" s="105"/>
      <c r="BH31" s="103" t="s">
        <v>220</v>
      </c>
      <c r="BI31" s="104"/>
      <c r="BJ31" s="104"/>
      <c r="BK31" s="104"/>
      <c r="BL31" s="104"/>
      <c r="BM31" s="104"/>
      <c r="BN31" s="104"/>
      <c r="BO31" s="104"/>
      <c r="BP31" s="104"/>
      <c r="BQ31" s="105"/>
      <c r="BR31" s="122"/>
      <c r="BS31" s="123"/>
      <c r="BT31" s="123"/>
      <c r="BU31" s="123"/>
      <c r="BV31" s="123"/>
      <c r="BW31" s="123"/>
      <c r="BX31" s="123"/>
      <c r="BY31" s="123"/>
      <c r="BZ31" s="123"/>
      <c r="CA31" s="124"/>
      <c r="CB31" s="122">
        <v>30188059.54</v>
      </c>
      <c r="CC31" s="123"/>
      <c r="CD31" s="123"/>
      <c r="CE31" s="123"/>
      <c r="CF31" s="123"/>
      <c r="CG31" s="123"/>
      <c r="CH31" s="123"/>
      <c r="CI31" s="123"/>
      <c r="CJ31" s="123"/>
      <c r="CK31" s="124"/>
      <c r="CL31" s="122">
        <v>197338.75</v>
      </c>
      <c r="CM31" s="123"/>
      <c r="CN31" s="123"/>
      <c r="CO31" s="123"/>
      <c r="CP31" s="123"/>
      <c r="CQ31" s="123"/>
      <c r="CR31" s="123"/>
      <c r="CS31" s="123"/>
      <c r="CT31" s="123"/>
      <c r="CU31" s="140"/>
    </row>
    <row r="32" spans="1:99" s="12" customFormat="1" ht="9.75" customHeight="1">
      <c r="A32" s="141" t="s">
        <v>226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2"/>
      <c r="V32" s="49" t="s">
        <v>159</v>
      </c>
      <c r="W32" s="49" t="s">
        <v>142</v>
      </c>
      <c r="X32" s="101"/>
      <c r="Y32" s="102"/>
      <c r="Z32" s="102"/>
      <c r="AA32" s="96" t="s">
        <v>226</v>
      </c>
      <c r="AB32" s="97"/>
      <c r="AC32" s="94"/>
      <c r="AD32" s="122">
        <v>17618145.44</v>
      </c>
      <c r="AE32" s="123"/>
      <c r="AF32" s="123"/>
      <c r="AG32" s="123"/>
      <c r="AH32" s="123"/>
      <c r="AI32" s="123"/>
      <c r="AJ32" s="123"/>
      <c r="AK32" s="123"/>
      <c r="AL32" s="123"/>
      <c r="AM32" s="124"/>
      <c r="AN32" s="122">
        <v>17515550.67</v>
      </c>
      <c r="AO32" s="123"/>
      <c r="AP32" s="123"/>
      <c r="AQ32" s="123"/>
      <c r="AR32" s="123"/>
      <c r="AS32" s="123"/>
      <c r="AT32" s="123"/>
      <c r="AU32" s="123"/>
      <c r="AV32" s="123"/>
      <c r="AW32" s="124"/>
      <c r="AX32" s="103" t="s">
        <v>220</v>
      </c>
      <c r="AY32" s="104"/>
      <c r="AZ32" s="104"/>
      <c r="BA32" s="104"/>
      <c r="BB32" s="104"/>
      <c r="BC32" s="104"/>
      <c r="BD32" s="104"/>
      <c r="BE32" s="104"/>
      <c r="BF32" s="104"/>
      <c r="BG32" s="105"/>
      <c r="BH32" s="103" t="s">
        <v>220</v>
      </c>
      <c r="BI32" s="104"/>
      <c r="BJ32" s="104"/>
      <c r="BK32" s="104"/>
      <c r="BL32" s="104"/>
      <c r="BM32" s="104"/>
      <c r="BN32" s="104"/>
      <c r="BO32" s="104"/>
      <c r="BP32" s="104"/>
      <c r="BQ32" s="105"/>
      <c r="BR32" s="103"/>
      <c r="BS32" s="104"/>
      <c r="BT32" s="104"/>
      <c r="BU32" s="104"/>
      <c r="BV32" s="104"/>
      <c r="BW32" s="104"/>
      <c r="BX32" s="104"/>
      <c r="BY32" s="104"/>
      <c r="BZ32" s="104"/>
      <c r="CA32" s="105"/>
      <c r="CB32" s="122">
        <v>17515550.67</v>
      </c>
      <c r="CC32" s="123"/>
      <c r="CD32" s="123"/>
      <c r="CE32" s="123"/>
      <c r="CF32" s="123"/>
      <c r="CG32" s="123"/>
      <c r="CH32" s="123"/>
      <c r="CI32" s="123"/>
      <c r="CJ32" s="123"/>
      <c r="CK32" s="124"/>
      <c r="CL32" s="122">
        <v>102594.77</v>
      </c>
      <c r="CM32" s="123"/>
      <c r="CN32" s="123"/>
      <c r="CO32" s="123"/>
      <c r="CP32" s="123"/>
      <c r="CQ32" s="123"/>
      <c r="CR32" s="123"/>
      <c r="CS32" s="123"/>
      <c r="CT32" s="123"/>
      <c r="CU32" s="140"/>
    </row>
    <row r="33" spans="1:99" s="12" customFormat="1" ht="9.75" customHeight="1">
      <c r="A33" s="141" t="s">
        <v>227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2"/>
      <c r="V33" s="49" t="s">
        <v>159</v>
      </c>
      <c r="W33" s="49" t="s">
        <v>142</v>
      </c>
      <c r="X33" s="101"/>
      <c r="Y33" s="102"/>
      <c r="Z33" s="102"/>
      <c r="AA33" s="96" t="s">
        <v>227</v>
      </c>
      <c r="AB33" s="97"/>
      <c r="AC33" s="94"/>
      <c r="AD33" s="122">
        <v>2000</v>
      </c>
      <c r="AE33" s="123"/>
      <c r="AF33" s="123"/>
      <c r="AG33" s="123"/>
      <c r="AH33" s="123"/>
      <c r="AI33" s="123"/>
      <c r="AJ33" s="123"/>
      <c r="AK33" s="123"/>
      <c r="AL33" s="123"/>
      <c r="AM33" s="124"/>
      <c r="AN33" s="122">
        <v>2000</v>
      </c>
      <c r="AO33" s="123"/>
      <c r="AP33" s="123"/>
      <c r="AQ33" s="123"/>
      <c r="AR33" s="123"/>
      <c r="AS33" s="123"/>
      <c r="AT33" s="123"/>
      <c r="AU33" s="123"/>
      <c r="AV33" s="123"/>
      <c r="AW33" s="124"/>
      <c r="AX33" s="103" t="s">
        <v>220</v>
      </c>
      <c r="AY33" s="104"/>
      <c r="AZ33" s="104"/>
      <c r="BA33" s="104"/>
      <c r="BB33" s="104"/>
      <c r="BC33" s="104"/>
      <c r="BD33" s="104"/>
      <c r="BE33" s="104"/>
      <c r="BF33" s="104"/>
      <c r="BG33" s="105"/>
      <c r="BH33" s="103" t="s">
        <v>220</v>
      </c>
      <c r="BI33" s="104"/>
      <c r="BJ33" s="104"/>
      <c r="BK33" s="104"/>
      <c r="BL33" s="104"/>
      <c r="BM33" s="104"/>
      <c r="BN33" s="104"/>
      <c r="BO33" s="104"/>
      <c r="BP33" s="104"/>
      <c r="BQ33" s="105"/>
      <c r="BR33" s="103"/>
      <c r="BS33" s="104"/>
      <c r="BT33" s="104"/>
      <c r="BU33" s="104"/>
      <c r="BV33" s="104"/>
      <c r="BW33" s="104"/>
      <c r="BX33" s="104"/>
      <c r="BY33" s="104"/>
      <c r="BZ33" s="104"/>
      <c r="CA33" s="105"/>
      <c r="CB33" s="122">
        <v>2000</v>
      </c>
      <c r="CC33" s="123"/>
      <c r="CD33" s="123"/>
      <c r="CE33" s="123"/>
      <c r="CF33" s="123"/>
      <c r="CG33" s="123"/>
      <c r="CH33" s="123"/>
      <c r="CI33" s="123"/>
      <c r="CJ33" s="123"/>
      <c r="CK33" s="124"/>
      <c r="CL33" s="103" t="s">
        <v>220</v>
      </c>
      <c r="CM33" s="104"/>
      <c r="CN33" s="104"/>
      <c r="CO33" s="104"/>
      <c r="CP33" s="104"/>
      <c r="CQ33" s="104"/>
      <c r="CR33" s="104"/>
      <c r="CS33" s="104"/>
      <c r="CT33" s="104"/>
      <c r="CU33" s="106"/>
    </row>
    <row r="34" spans="1:99" s="12" customFormat="1" ht="9.75" customHeight="1">
      <c r="A34" s="141" t="s">
        <v>228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2"/>
      <c r="V34" s="49" t="s">
        <v>159</v>
      </c>
      <c r="W34" s="49" t="s">
        <v>142</v>
      </c>
      <c r="X34" s="101"/>
      <c r="Y34" s="102"/>
      <c r="Z34" s="102"/>
      <c r="AA34" s="96" t="s">
        <v>228</v>
      </c>
      <c r="AB34" s="97"/>
      <c r="AC34" s="94"/>
      <c r="AD34" s="122">
        <v>5317197.62</v>
      </c>
      <c r="AE34" s="123"/>
      <c r="AF34" s="123"/>
      <c r="AG34" s="123"/>
      <c r="AH34" s="123"/>
      <c r="AI34" s="123"/>
      <c r="AJ34" s="123"/>
      <c r="AK34" s="123"/>
      <c r="AL34" s="123"/>
      <c r="AM34" s="124"/>
      <c r="AN34" s="122">
        <v>5280119.41</v>
      </c>
      <c r="AO34" s="123"/>
      <c r="AP34" s="123"/>
      <c r="AQ34" s="123"/>
      <c r="AR34" s="123"/>
      <c r="AS34" s="123"/>
      <c r="AT34" s="123"/>
      <c r="AU34" s="123"/>
      <c r="AV34" s="123"/>
      <c r="AW34" s="124"/>
      <c r="AX34" s="103" t="s">
        <v>220</v>
      </c>
      <c r="AY34" s="104"/>
      <c r="AZ34" s="104"/>
      <c r="BA34" s="104"/>
      <c r="BB34" s="104"/>
      <c r="BC34" s="104"/>
      <c r="BD34" s="104"/>
      <c r="BE34" s="104"/>
      <c r="BF34" s="104"/>
      <c r="BG34" s="105"/>
      <c r="BH34" s="103" t="s">
        <v>220</v>
      </c>
      <c r="BI34" s="104"/>
      <c r="BJ34" s="104"/>
      <c r="BK34" s="104"/>
      <c r="BL34" s="104"/>
      <c r="BM34" s="104"/>
      <c r="BN34" s="104"/>
      <c r="BO34" s="104"/>
      <c r="BP34" s="104"/>
      <c r="BQ34" s="105"/>
      <c r="BR34" s="103"/>
      <c r="BS34" s="104"/>
      <c r="BT34" s="104"/>
      <c r="BU34" s="104"/>
      <c r="BV34" s="104"/>
      <c r="BW34" s="104"/>
      <c r="BX34" s="104"/>
      <c r="BY34" s="104"/>
      <c r="BZ34" s="104"/>
      <c r="CA34" s="105"/>
      <c r="CB34" s="122">
        <v>5280119.41</v>
      </c>
      <c r="CC34" s="123"/>
      <c r="CD34" s="123"/>
      <c r="CE34" s="123"/>
      <c r="CF34" s="123"/>
      <c r="CG34" s="123"/>
      <c r="CH34" s="123"/>
      <c r="CI34" s="123"/>
      <c r="CJ34" s="123"/>
      <c r="CK34" s="124"/>
      <c r="CL34" s="122">
        <v>37078.21</v>
      </c>
      <c r="CM34" s="123"/>
      <c r="CN34" s="123"/>
      <c r="CO34" s="123"/>
      <c r="CP34" s="123"/>
      <c r="CQ34" s="123"/>
      <c r="CR34" s="123"/>
      <c r="CS34" s="123"/>
      <c r="CT34" s="123"/>
      <c r="CU34" s="140"/>
    </row>
    <row r="35" spans="1:99" s="12" customFormat="1" ht="9.75" customHeight="1">
      <c r="A35" s="141" t="s">
        <v>229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49" t="s">
        <v>159</v>
      </c>
      <c r="W35" s="49" t="s">
        <v>142</v>
      </c>
      <c r="X35" s="101"/>
      <c r="Y35" s="102"/>
      <c r="Z35" s="102"/>
      <c r="AA35" s="96" t="s">
        <v>229</v>
      </c>
      <c r="AB35" s="97"/>
      <c r="AC35" s="94"/>
      <c r="AD35" s="122">
        <v>5846089.23</v>
      </c>
      <c r="AE35" s="123"/>
      <c r="AF35" s="123"/>
      <c r="AG35" s="123"/>
      <c r="AH35" s="123"/>
      <c r="AI35" s="123"/>
      <c r="AJ35" s="123"/>
      <c r="AK35" s="123"/>
      <c r="AL35" s="123"/>
      <c r="AM35" s="124"/>
      <c r="AN35" s="122">
        <v>5788771.04</v>
      </c>
      <c r="AO35" s="123"/>
      <c r="AP35" s="123"/>
      <c r="AQ35" s="123"/>
      <c r="AR35" s="123"/>
      <c r="AS35" s="123"/>
      <c r="AT35" s="123"/>
      <c r="AU35" s="123"/>
      <c r="AV35" s="123"/>
      <c r="AW35" s="124"/>
      <c r="AX35" s="103" t="s">
        <v>220</v>
      </c>
      <c r="AY35" s="104"/>
      <c r="AZ35" s="104"/>
      <c r="BA35" s="104"/>
      <c r="BB35" s="104"/>
      <c r="BC35" s="104"/>
      <c r="BD35" s="104"/>
      <c r="BE35" s="104"/>
      <c r="BF35" s="104"/>
      <c r="BG35" s="105"/>
      <c r="BH35" s="103" t="s">
        <v>220</v>
      </c>
      <c r="BI35" s="104"/>
      <c r="BJ35" s="104"/>
      <c r="BK35" s="104"/>
      <c r="BL35" s="104"/>
      <c r="BM35" s="104"/>
      <c r="BN35" s="104"/>
      <c r="BO35" s="104"/>
      <c r="BP35" s="104"/>
      <c r="BQ35" s="105"/>
      <c r="BR35" s="122"/>
      <c r="BS35" s="123"/>
      <c r="BT35" s="123"/>
      <c r="BU35" s="123"/>
      <c r="BV35" s="123"/>
      <c r="BW35" s="123"/>
      <c r="BX35" s="123"/>
      <c r="BY35" s="123"/>
      <c r="BZ35" s="123"/>
      <c r="CA35" s="124"/>
      <c r="CB35" s="122">
        <v>7095833.6</v>
      </c>
      <c r="CC35" s="123"/>
      <c r="CD35" s="123"/>
      <c r="CE35" s="123"/>
      <c r="CF35" s="123"/>
      <c r="CG35" s="123"/>
      <c r="CH35" s="123"/>
      <c r="CI35" s="123"/>
      <c r="CJ35" s="123"/>
      <c r="CK35" s="124"/>
      <c r="CL35" s="122">
        <v>57318.19</v>
      </c>
      <c r="CM35" s="123"/>
      <c r="CN35" s="123"/>
      <c r="CO35" s="123"/>
      <c r="CP35" s="123"/>
      <c r="CQ35" s="123"/>
      <c r="CR35" s="123"/>
      <c r="CS35" s="123"/>
      <c r="CT35" s="123"/>
      <c r="CU35" s="140"/>
    </row>
    <row r="36" spans="1:99" s="12" customFormat="1" ht="9.75" customHeight="1">
      <c r="A36" s="141" t="s">
        <v>230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V36" s="49" t="s">
        <v>159</v>
      </c>
      <c r="W36" s="49" t="s">
        <v>142</v>
      </c>
      <c r="X36" s="101"/>
      <c r="Y36" s="102"/>
      <c r="Z36" s="102"/>
      <c r="AA36" s="96" t="s">
        <v>230</v>
      </c>
      <c r="AB36" s="97"/>
      <c r="AC36" s="94"/>
      <c r="AD36" s="122">
        <v>1302000</v>
      </c>
      <c r="AE36" s="123"/>
      <c r="AF36" s="123"/>
      <c r="AG36" s="123"/>
      <c r="AH36" s="123"/>
      <c r="AI36" s="123"/>
      <c r="AJ36" s="123"/>
      <c r="AK36" s="123"/>
      <c r="AL36" s="123"/>
      <c r="AM36" s="124"/>
      <c r="AN36" s="122">
        <v>1301652.95</v>
      </c>
      <c r="AO36" s="123"/>
      <c r="AP36" s="123"/>
      <c r="AQ36" s="123"/>
      <c r="AR36" s="123"/>
      <c r="AS36" s="123"/>
      <c r="AT36" s="123"/>
      <c r="AU36" s="123"/>
      <c r="AV36" s="123"/>
      <c r="AW36" s="124"/>
      <c r="AX36" s="103" t="s">
        <v>220</v>
      </c>
      <c r="AY36" s="104"/>
      <c r="AZ36" s="104"/>
      <c r="BA36" s="104"/>
      <c r="BB36" s="104"/>
      <c r="BC36" s="104"/>
      <c r="BD36" s="104"/>
      <c r="BE36" s="104"/>
      <c r="BF36" s="104"/>
      <c r="BG36" s="105"/>
      <c r="BH36" s="103" t="s">
        <v>220</v>
      </c>
      <c r="BI36" s="104"/>
      <c r="BJ36" s="104"/>
      <c r="BK36" s="104"/>
      <c r="BL36" s="104"/>
      <c r="BM36" s="104"/>
      <c r="BN36" s="104"/>
      <c r="BO36" s="104"/>
      <c r="BP36" s="104"/>
      <c r="BQ36" s="105"/>
      <c r="BR36" s="103"/>
      <c r="BS36" s="104"/>
      <c r="BT36" s="104"/>
      <c r="BU36" s="104"/>
      <c r="BV36" s="104"/>
      <c r="BW36" s="104"/>
      <c r="BX36" s="104"/>
      <c r="BY36" s="104"/>
      <c r="BZ36" s="104"/>
      <c r="CA36" s="105"/>
      <c r="CB36" s="122">
        <v>1301652.95</v>
      </c>
      <c r="CC36" s="123"/>
      <c r="CD36" s="123"/>
      <c r="CE36" s="123"/>
      <c r="CF36" s="123"/>
      <c r="CG36" s="123"/>
      <c r="CH36" s="123"/>
      <c r="CI36" s="123"/>
      <c r="CJ36" s="123"/>
      <c r="CK36" s="124"/>
      <c r="CL36" s="122">
        <v>347.05</v>
      </c>
      <c r="CM36" s="123"/>
      <c r="CN36" s="123"/>
      <c r="CO36" s="123"/>
      <c r="CP36" s="123"/>
      <c r="CQ36" s="123"/>
      <c r="CR36" s="123"/>
      <c r="CS36" s="123"/>
      <c r="CT36" s="123"/>
      <c r="CU36" s="140"/>
    </row>
    <row r="37" spans="1:99" s="12" customFormat="1" ht="9.75" customHeight="1">
      <c r="A37" s="141" t="s">
        <v>231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2"/>
      <c r="V37" s="49" t="s">
        <v>159</v>
      </c>
      <c r="W37" s="49" t="s">
        <v>142</v>
      </c>
      <c r="X37" s="101"/>
      <c r="Y37" s="102"/>
      <c r="Z37" s="102"/>
      <c r="AA37" s="96" t="s">
        <v>231</v>
      </c>
      <c r="AB37" s="97"/>
      <c r="AC37" s="94"/>
      <c r="AD37" s="122">
        <v>282473</v>
      </c>
      <c r="AE37" s="123"/>
      <c r="AF37" s="123"/>
      <c r="AG37" s="123"/>
      <c r="AH37" s="123"/>
      <c r="AI37" s="123"/>
      <c r="AJ37" s="123"/>
      <c r="AK37" s="123"/>
      <c r="AL37" s="123"/>
      <c r="AM37" s="124"/>
      <c r="AN37" s="122">
        <v>282473</v>
      </c>
      <c r="AO37" s="123"/>
      <c r="AP37" s="123"/>
      <c r="AQ37" s="123"/>
      <c r="AR37" s="123"/>
      <c r="AS37" s="123"/>
      <c r="AT37" s="123"/>
      <c r="AU37" s="123"/>
      <c r="AV37" s="123"/>
      <c r="AW37" s="124"/>
      <c r="AX37" s="103" t="s">
        <v>220</v>
      </c>
      <c r="AY37" s="104"/>
      <c r="AZ37" s="104"/>
      <c r="BA37" s="104"/>
      <c r="BB37" s="104"/>
      <c r="BC37" s="104"/>
      <c r="BD37" s="104"/>
      <c r="BE37" s="104"/>
      <c r="BF37" s="104"/>
      <c r="BG37" s="105"/>
      <c r="BH37" s="103" t="s">
        <v>220</v>
      </c>
      <c r="BI37" s="104"/>
      <c r="BJ37" s="104"/>
      <c r="BK37" s="104"/>
      <c r="BL37" s="104"/>
      <c r="BM37" s="104"/>
      <c r="BN37" s="104"/>
      <c r="BO37" s="104"/>
      <c r="BP37" s="104"/>
      <c r="BQ37" s="105"/>
      <c r="BR37" s="103"/>
      <c r="BS37" s="104"/>
      <c r="BT37" s="104"/>
      <c r="BU37" s="104"/>
      <c r="BV37" s="104"/>
      <c r="BW37" s="104"/>
      <c r="BX37" s="104"/>
      <c r="BY37" s="104"/>
      <c r="BZ37" s="104"/>
      <c r="CA37" s="105"/>
      <c r="CB37" s="122">
        <v>282473</v>
      </c>
      <c r="CC37" s="123"/>
      <c r="CD37" s="123"/>
      <c r="CE37" s="123"/>
      <c r="CF37" s="123"/>
      <c r="CG37" s="123"/>
      <c r="CH37" s="123"/>
      <c r="CI37" s="123"/>
      <c r="CJ37" s="123"/>
      <c r="CK37" s="124"/>
      <c r="CL37" s="103" t="s">
        <v>220</v>
      </c>
      <c r="CM37" s="104"/>
      <c r="CN37" s="104"/>
      <c r="CO37" s="104"/>
      <c r="CP37" s="104"/>
      <c r="CQ37" s="104"/>
      <c r="CR37" s="104"/>
      <c r="CS37" s="104"/>
      <c r="CT37" s="104"/>
      <c r="CU37" s="106"/>
    </row>
    <row r="38" spans="1:99" s="12" customFormat="1" ht="9.75" customHeight="1">
      <c r="A38" s="141" t="s">
        <v>232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2"/>
      <c r="V38" s="49" t="s">
        <v>159</v>
      </c>
      <c r="W38" s="49" t="s">
        <v>142</v>
      </c>
      <c r="X38" s="101"/>
      <c r="Y38" s="102"/>
      <c r="Z38" s="102"/>
      <c r="AA38" s="96" t="s">
        <v>232</v>
      </c>
      <c r="AB38" s="97"/>
      <c r="AC38" s="94"/>
      <c r="AD38" s="122">
        <v>17493</v>
      </c>
      <c r="AE38" s="123"/>
      <c r="AF38" s="123"/>
      <c r="AG38" s="123"/>
      <c r="AH38" s="123"/>
      <c r="AI38" s="123"/>
      <c r="AJ38" s="123"/>
      <c r="AK38" s="123"/>
      <c r="AL38" s="123"/>
      <c r="AM38" s="124"/>
      <c r="AN38" s="122">
        <v>17492.47</v>
      </c>
      <c r="AO38" s="123"/>
      <c r="AP38" s="123"/>
      <c r="AQ38" s="123"/>
      <c r="AR38" s="123"/>
      <c r="AS38" s="123"/>
      <c r="AT38" s="123"/>
      <c r="AU38" s="123"/>
      <c r="AV38" s="123"/>
      <c r="AW38" s="124"/>
      <c r="AX38" s="103" t="s">
        <v>220</v>
      </c>
      <c r="AY38" s="104"/>
      <c r="AZ38" s="104"/>
      <c r="BA38" s="104"/>
      <c r="BB38" s="104"/>
      <c r="BC38" s="104"/>
      <c r="BD38" s="104"/>
      <c r="BE38" s="104"/>
      <c r="BF38" s="104"/>
      <c r="BG38" s="105"/>
      <c r="BH38" s="103" t="s">
        <v>220</v>
      </c>
      <c r="BI38" s="104"/>
      <c r="BJ38" s="104"/>
      <c r="BK38" s="104"/>
      <c r="BL38" s="104"/>
      <c r="BM38" s="104"/>
      <c r="BN38" s="104"/>
      <c r="BO38" s="104"/>
      <c r="BP38" s="104"/>
      <c r="BQ38" s="105"/>
      <c r="BR38" s="103"/>
      <c r="BS38" s="104"/>
      <c r="BT38" s="104"/>
      <c r="BU38" s="104"/>
      <c r="BV38" s="104"/>
      <c r="BW38" s="104"/>
      <c r="BX38" s="104"/>
      <c r="BY38" s="104"/>
      <c r="BZ38" s="104"/>
      <c r="CA38" s="105"/>
      <c r="CB38" s="122">
        <v>17492.47</v>
      </c>
      <c r="CC38" s="123"/>
      <c r="CD38" s="123"/>
      <c r="CE38" s="123"/>
      <c r="CF38" s="123"/>
      <c r="CG38" s="123"/>
      <c r="CH38" s="123"/>
      <c r="CI38" s="123"/>
      <c r="CJ38" s="123"/>
      <c r="CK38" s="124"/>
      <c r="CL38" s="122">
        <v>0.53</v>
      </c>
      <c r="CM38" s="123"/>
      <c r="CN38" s="123"/>
      <c r="CO38" s="123"/>
      <c r="CP38" s="123"/>
      <c r="CQ38" s="123"/>
      <c r="CR38" s="123"/>
      <c r="CS38" s="123"/>
      <c r="CT38" s="123"/>
      <c r="CU38" s="140"/>
    </row>
    <row r="39" spans="1:99" s="12" customFormat="1" ht="9.75" customHeight="1" thickBot="1">
      <c r="A39" s="138" t="s">
        <v>233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9"/>
      <c r="V39" s="49" t="s">
        <v>159</v>
      </c>
      <c r="W39" s="49" t="s">
        <v>159</v>
      </c>
      <c r="X39" s="101" t="s">
        <v>234</v>
      </c>
      <c r="Y39" s="102"/>
      <c r="Z39" s="102"/>
      <c r="AA39" s="96" t="s">
        <v>225</v>
      </c>
      <c r="AB39" s="97"/>
      <c r="AC39" s="98"/>
      <c r="AD39" s="122"/>
      <c r="AE39" s="123"/>
      <c r="AF39" s="123"/>
      <c r="AG39" s="123"/>
      <c r="AH39" s="123"/>
      <c r="AI39" s="123"/>
      <c r="AJ39" s="123"/>
      <c r="AK39" s="123"/>
      <c r="AL39" s="123"/>
      <c r="AM39" s="124"/>
      <c r="AN39" s="122"/>
      <c r="AO39" s="123"/>
      <c r="AP39" s="123"/>
      <c r="AQ39" s="123"/>
      <c r="AR39" s="123"/>
      <c r="AS39" s="123"/>
      <c r="AT39" s="123"/>
      <c r="AU39" s="123"/>
      <c r="AV39" s="123"/>
      <c r="AW39" s="124"/>
      <c r="AX39" s="103" t="s">
        <v>220</v>
      </c>
      <c r="AY39" s="104"/>
      <c r="AZ39" s="104"/>
      <c r="BA39" s="104"/>
      <c r="BB39" s="104"/>
      <c r="BC39" s="104"/>
      <c r="BD39" s="104"/>
      <c r="BE39" s="104"/>
      <c r="BF39" s="104"/>
      <c r="BG39" s="105"/>
      <c r="BH39" s="103" t="s">
        <v>220</v>
      </c>
      <c r="BI39" s="104"/>
      <c r="BJ39" s="104"/>
      <c r="BK39" s="104"/>
      <c r="BL39" s="104"/>
      <c r="BM39" s="104"/>
      <c r="BN39" s="104"/>
      <c r="BO39" s="104"/>
      <c r="BP39" s="104"/>
      <c r="BQ39" s="105"/>
      <c r="BR39" s="122"/>
      <c r="BS39" s="123"/>
      <c r="BT39" s="123"/>
      <c r="BU39" s="123"/>
      <c r="BV39" s="123"/>
      <c r="BW39" s="123"/>
      <c r="BX39" s="123"/>
      <c r="BY39" s="123"/>
      <c r="BZ39" s="123"/>
      <c r="CA39" s="124"/>
      <c r="CB39" s="122"/>
      <c r="CC39" s="123"/>
      <c r="CD39" s="123"/>
      <c r="CE39" s="123"/>
      <c r="CF39" s="123"/>
      <c r="CG39" s="123"/>
      <c r="CH39" s="123"/>
      <c r="CI39" s="123"/>
      <c r="CJ39" s="123"/>
      <c r="CK39" s="124"/>
      <c r="CL39" s="103" t="s">
        <v>220</v>
      </c>
      <c r="CM39" s="104"/>
      <c r="CN39" s="104"/>
      <c r="CO39" s="104"/>
      <c r="CP39" s="104"/>
      <c r="CQ39" s="104"/>
      <c r="CR39" s="104"/>
      <c r="CS39" s="104"/>
      <c r="CT39" s="104"/>
      <c r="CU39" s="106"/>
    </row>
    <row r="40" spans="1:99" ht="3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</row>
    <row r="41" spans="24:99" ht="12.75">
      <c r="X41" s="10" t="s">
        <v>235</v>
      </c>
      <c r="CU41" s="5" t="s">
        <v>236</v>
      </c>
    </row>
    <row r="42" spans="1:99" s="8" customFormat="1" ht="12.75" customHeight="1">
      <c r="A42" s="113" t="s">
        <v>41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3"/>
      <c r="W42" s="13"/>
      <c r="X42" s="115" t="s">
        <v>40</v>
      </c>
      <c r="Y42" s="114"/>
      <c r="Z42" s="114"/>
      <c r="AA42" s="115" t="s">
        <v>208</v>
      </c>
      <c r="AB42" s="115"/>
      <c r="AC42" s="115"/>
      <c r="AD42" s="115" t="s">
        <v>38</v>
      </c>
      <c r="AE42" s="115"/>
      <c r="AF42" s="115"/>
      <c r="AG42" s="115"/>
      <c r="AH42" s="115"/>
      <c r="AI42" s="115"/>
      <c r="AJ42" s="115"/>
      <c r="AK42" s="115"/>
      <c r="AL42" s="115"/>
      <c r="AM42" s="115"/>
      <c r="AN42" s="116" t="s">
        <v>37</v>
      </c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3"/>
      <c r="CL42" s="115" t="s">
        <v>39</v>
      </c>
      <c r="CM42" s="115"/>
      <c r="CN42" s="115"/>
      <c r="CO42" s="115"/>
      <c r="CP42" s="115"/>
      <c r="CQ42" s="115"/>
      <c r="CR42" s="115"/>
      <c r="CS42" s="115"/>
      <c r="CT42" s="115"/>
      <c r="CU42" s="119"/>
    </row>
    <row r="43" spans="1:99" s="8" customFormat="1" ht="11.25" customHeigh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3"/>
      <c r="W43" s="13"/>
      <c r="X43" s="114"/>
      <c r="Y43" s="114"/>
      <c r="Z43" s="114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26" t="s">
        <v>171</v>
      </c>
      <c r="AO43" s="127"/>
      <c r="AP43" s="127"/>
      <c r="AQ43" s="127"/>
      <c r="AR43" s="127"/>
      <c r="AS43" s="127"/>
      <c r="AT43" s="127"/>
      <c r="AU43" s="127"/>
      <c r="AV43" s="127"/>
      <c r="AW43" s="128"/>
      <c r="AX43" s="126" t="s">
        <v>33</v>
      </c>
      <c r="AY43" s="127"/>
      <c r="AZ43" s="127"/>
      <c r="BA43" s="127"/>
      <c r="BB43" s="127"/>
      <c r="BC43" s="127"/>
      <c r="BD43" s="127"/>
      <c r="BE43" s="127"/>
      <c r="BF43" s="127"/>
      <c r="BG43" s="128"/>
      <c r="BH43" s="126" t="s">
        <v>34</v>
      </c>
      <c r="BI43" s="127"/>
      <c r="BJ43" s="127"/>
      <c r="BK43" s="127"/>
      <c r="BL43" s="127"/>
      <c r="BM43" s="127"/>
      <c r="BN43" s="127"/>
      <c r="BO43" s="127"/>
      <c r="BP43" s="127"/>
      <c r="BQ43" s="128"/>
      <c r="BR43" s="126" t="s">
        <v>35</v>
      </c>
      <c r="BS43" s="127"/>
      <c r="BT43" s="127"/>
      <c r="BU43" s="127"/>
      <c r="BV43" s="127"/>
      <c r="BW43" s="127"/>
      <c r="BX43" s="127"/>
      <c r="BY43" s="127"/>
      <c r="BZ43" s="127"/>
      <c r="CA43" s="128"/>
      <c r="CB43" s="132" t="s">
        <v>36</v>
      </c>
      <c r="CC43" s="133"/>
      <c r="CD43" s="133"/>
      <c r="CE43" s="133"/>
      <c r="CF43" s="133"/>
      <c r="CG43" s="133"/>
      <c r="CH43" s="133"/>
      <c r="CI43" s="133"/>
      <c r="CJ43" s="133"/>
      <c r="CK43" s="134"/>
      <c r="CL43" s="115"/>
      <c r="CM43" s="115"/>
      <c r="CN43" s="115"/>
      <c r="CO43" s="115"/>
      <c r="CP43" s="115"/>
      <c r="CQ43" s="115"/>
      <c r="CR43" s="115"/>
      <c r="CS43" s="115"/>
      <c r="CT43" s="115"/>
      <c r="CU43" s="119"/>
    </row>
    <row r="44" spans="1:99" s="8" customFormat="1" ht="24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3"/>
      <c r="W44" s="13"/>
      <c r="X44" s="114"/>
      <c r="Y44" s="114"/>
      <c r="Z44" s="114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29"/>
      <c r="AO44" s="130"/>
      <c r="AP44" s="130"/>
      <c r="AQ44" s="130"/>
      <c r="AR44" s="130"/>
      <c r="AS44" s="130"/>
      <c r="AT44" s="130"/>
      <c r="AU44" s="130"/>
      <c r="AV44" s="130"/>
      <c r="AW44" s="131"/>
      <c r="AX44" s="129"/>
      <c r="AY44" s="130"/>
      <c r="AZ44" s="130"/>
      <c r="BA44" s="130"/>
      <c r="BB44" s="130"/>
      <c r="BC44" s="130"/>
      <c r="BD44" s="130"/>
      <c r="BE44" s="130"/>
      <c r="BF44" s="130"/>
      <c r="BG44" s="131"/>
      <c r="BH44" s="129"/>
      <c r="BI44" s="130"/>
      <c r="BJ44" s="130"/>
      <c r="BK44" s="130"/>
      <c r="BL44" s="130"/>
      <c r="BM44" s="130"/>
      <c r="BN44" s="130"/>
      <c r="BO44" s="130"/>
      <c r="BP44" s="130"/>
      <c r="BQ44" s="131"/>
      <c r="BR44" s="129"/>
      <c r="BS44" s="130"/>
      <c r="BT44" s="130"/>
      <c r="BU44" s="130"/>
      <c r="BV44" s="130"/>
      <c r="BW44" s="130"/>
      <c r="BX44" s="130"/>
      <c r="BY44" s="130"/>
      <c r="BZ44" s="130"/>
      <c r="CA44" s="131"/>
      <c r="CB44" s="135"/>
      <c r="CC44" s="136"/>
      <c r="CD44" s="136"/>
      <c r="CE44" s="136"/>
      <c r="CF44" s="136"/>
      <c r="CG44" s="136"/>
      <c r="CH44" s="136"/>
      <c r="CI44" s="136"/>
      <c r="CJ44" s="136"/>
      <c r="CK44" s="137"/>
      <c r="CL44" s="115"/>
      <c r="CM44" s="115"/>
      <c r="CN44" s="115"/>
      <c r="CO44" s="115"/>
      <c r="CP44" s="115"/>
      <c r="CQ44" s="115"/>
      <c r="CR44" s="115"/>
      <c r="CS44" s="115"/>
      <c r="CT44" s="115"/>
      <c r="CU44" s="119"/>
    </row>
    <row r="45" spans="1:99" s="8" customFormat="1" ht="12" thickBot="1">
      <c r="A45" s="113">
        <v>1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3"/>
      <c r="W45" s="54"/>
      <c r="X45" s="109">
        <v>2</v>
      </c>
      <c r="Y45" s="109"/>
      <c r="Z45" s="109"/>
      <c r="AA45" s="109">
        <v>3</v>
      </c>
      <c r="AB45" s="109"/>
      <c r="AC45" s="109"/>
      <c r="AD45" s="109">
        <v>4</v>
      </c>
      <c r="AE45" s="109"/>
      <c r="AF45" s="109"/>
      <c r="AG45" s="109"/>
      <c r="AH45" s="109"/>
      <c r="AI45" s="109"/>
      <c r="AJ45" s="109"/>
      <c r="AK45" s="109"/>
      <c r="AL45" s="109"/>
      <c r="AM45" s="109"/>
      <c r="AN45" s="109">
        <v>5</v>
      </c>
      <c r="AO45" s="109"/>
      <c r="AP45" s="109"/>
      <c r="AQ45" s="109"/>
      <c r="AR45" s="109"/>
      <c r="AS45" s="109"/>
      <c r="AT45" s="109"/>
      <c r="AU45" s="109"/>
      <c r="AV45" s="109"/>
      <c r="AW45" s="109"/>
      <c r="AX45" s="109">
        <v>6</v>
      </c>
      <c r="AY45" s="109"/>
      <c r="AZ45" s="109"/>
      <c r="BA45" s="109"/>
      <c r="BB45" s="109"/>
      <c r="BC45" s="109"/>
      <c r="BD45" s="109"/>
      <c r="BE45" s="109"/>
      <c r="BF45" s="109"/>
      <c r="BG45" s="109"/>
      <c r="BH45" s="109">
        <v>7</v>
      </c>
      <c r="BI45" s="109"/>
      <c r="BJ45" s="109"/>
      <c r="BK45" s="109"/>
      <c r="BL45" s="109"/>
      <c r="BM45" s="109"/>
      <c r="BN45" s="109"/>
      <c r="BO45" s="109"/>
      <c r="BP45" s="109"/>
      <c r="BQ45" s="109"/>
      <c r="BR45" s="109">
        <v>8</v>
      </c>
      <c r="BS45" s="109"/>
      <c r="BT45" s="109"/>
      <c r="BU45" s="109"/>
      <c r="BV45" s="109"/>
      <c r="BW45" s="109"/>
      <c r="BX45" s="109"/>
      <c r="BY45" s="109"/>
      <c r="BZ45" s="109"/>
      <c r="CA45" s="109"/>
      <c r="CB45" s="109">
        <v>9</v>
      </c>
      <c r="CC45" s="109"/>
      <c r="CD45" s="109"/>
      <c r="CE45" s="109"/>
      <c r="CF45" s="109"/>
      <c r="CG45" s="109"/>
      <c r="CH45" s="109"/>
      <c r="CI45" s="109"/>
      <c r="CJ45" s="109"/>
      <c r="CK45" s="109"/>
      <c r="CL45" s="109">
        <v>10</v>
      </c>
      <c r="CM45" s="109"/>
      <c r="CN45" s="109"/>
      <c r="CO45" s="109"/>
      <c r="CP45" s="109"/>
      <c r="CQ45" s="109"/>
      <c r="CR45" s="109"/>
      <c r="CS45" s="109"/>
      <c r="CT45" s="109"/>
      <c r="CU45" s="110"/>
    </row>
    <row r="46" spans="1:99" s="8" customFormat="1" ht="11.25" hidden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9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57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</row>
    <row r="47" spans="1:99" s="12" customFormat="1" ht="29.25" customHeight="1">
      <c r="A47" s="138" t="s">
        <v>237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9"/>
      <c r="V47" s="49" t="s">
        <v>159</v>
      </c>
      <c r="W47" s="49" t="s">
        <v>159</v>
      </c>
      <c r="X47" s="101" t="s">
        <v>238</v>
      </c>
      <c r="Y47" s="102"/>
      <c r="Z47" s="102"/>
      <c r="AA47" s="96"/>
      <c r="AB47" s="97"/>
      <c r="AC47" s="94"/>
      <c r="AD47" s="103" t="s">
        <v>220</v>
      </c>
      <c r="AE47" s="104"/>
      <c r="AF47" s="104"/>
      <c r="AG47" s="104"/>
      <c r="AH47" s="104"/>
      <c r="AI47" s="104"/>
      <c r="AJ47" s="104"/>
      <c r="AK47" s="104"/>
      <c r="AL47" s="104"/>
      <c r="AM47" s="105"/>
      <c r="AN47" s="103" t="s">
        <v>220</v>
      </c>
      <c r="AO47" s="104"/>
      <c r="AP47" s="104"/>
      <c r="AQ47" s="104"/>
      <c r="AR47" s="104"/>
      <c r="AS47" s="104"/>
      <c r="AT47" s="104"/>
      <c r="AU47" s="104"/>
      <c r="AV47" s="104"/>
      <c r="AW47" s="105"/>
      <c r="AX47" s="103" t="s">
        <v>220</v>
      </c>
      <c r="AY47" s="104"/>
      <c r="AZ47" s="104"/>
      <c r="BA47" s="104"/>
      <c r="BB47" s="104"/>
      <c r="BC47" s="104"/>
      <c r="BD47" s="104"/>
      <c r="BE47" s="104"/>
      <c r="BF47" s="104"/>
      <c r="BG47" s="105"/>
      <c r="BH47" s="103" t="s">
        <v>220</v>
      </c>
      <c r="BI47" s="104"/>
      <c r="BJ47" s="104"/>
      <c r="BK47" s="104"/>
      <c r="BL47" s="104"/>
      <c r="BM47" s="104"/>
      <c r="BN47" s="104"/>
      <c r="BO47" s="104"/>
      <c r="BP47" s="104"/>
      <c r="BQ47" s="105"/>
      <c r="BR47" s="122"/>
      <c r="BS47" s="123"/>
      <c r="BT47" s="123"/>
      <c r="BU47" s="123"/>
      <c r="BV47" s="123"/>
      <c r="BW47" s="123"/>
      <c r="BX47" s="123"/>
      <c r="BY47" s="123"/>
      <c r="BZ47" s="123"/>
      <c r="CA47" s="124"/>
      <c r="CB47" s="122"/>
      <c r="CC47" s="123"/>
      <c r="CD47" s="123"/>
      <c r="CE47" s="123"/>
      <c r="CF47" s="123"/>
      <c r="CG47" s="123"/>
      <c r="CH47" s="123"/>
      <c r="CI47" s="123"/>
      <c r="CJ47" s="123"/>
      <c r="CK47" s="124"/>
      <c r="CL47" s="103" t="s">
        <v>220</v>
      </c>
      <c r="CM47" s="104"/>
      <c r="CN47" s="104"/>
      <c r="CO47" s="104"/>
      <c r="CP47" s="104"/>
      <c r="CQ47" s="104"/>
      <c r="CR47" s="104"/>
      <c r="CS47" s="104"/>
      <c r="CT47" s="104"/>
      <c r="CU47" s="106"/>
    </row>
    <row r="48" spans="1:99" s="12" customFormat="1" ht="19.5" customHeight="1">
      <c r="A48" s="107" t="s">
        <v>239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8"/>
      <c r="V48" s="49" t="s">
        <v>159</v>
      </c>
      <c r="W48" s="49" t="s">
        <v>159</v>
      </c>
      <c r="X48" s="101" t="s">
        <v>240</v>
      </c>
      <c r="Y48" s="102"/>
      <c r="Z48" s="102"/>
      <c r="AA48" s="96"/>
      <c r="AB48" s="97"/>
      <c r="AC48" s="94"/>
      <c r="AD48" s="103" t="s">
        <v>220</v>
      </c>
      <c r="AE48" s="104"/>
      <c r="AF48" s="104"/>
      <c r="AG48" s="104"/>
      <c r="AH48" s="104"/>
      <c r="AI48" s="104"/>
      <c r="AJ48" s="104"/>
      <c r="AK48" s="104"/>
      <c r="AL48" s="104"/>
      <c r="AM48" s="105"/>
      <c r="AN48" s="103" t="s">
        <v>220</v>
      </c>
      <c r="AO48" s="104"/>
      <c r="AP48" s="104"/>
      <c r="AQ48" s="104"/>
      <c r="AR48" s="104"/>
      <c r="AS48" s="104"/>
      <c r="AT48" s="104"/>
      <c r="AU48" s="104"/>
      <c r="AV48" s="104"/>
      <c r="AW48" s="105"/>
      <c r="AX48" s="103" t="s">
        <v>220</v>
      </c>
      <c r="AY48" s="104"/>
      <c r="AZ48" s="104"/>
      <c r="BA48" s="104"/>
      <c r="BB48" s="104"/>
      <c r="BC48" s="104"/>
      <c r="BD48" s="104"/>
      <c r="BE48" s="104"/>
      <c r="BF48" s="104"/>
      <c r="BG48" s="105"/>
      <c r="BH48" s="103" t="s">
        <v>220</v>
      </c>
      <c r="BI48" s="104"/>
      <c r="BJ48" s="104"/>
      <c r="BK48" s="104"/>
      <c r="BL48" s="104"/>
      <c r="BM48" s="104"/>
      <c r="BN48" s="104"/>
      <c r="BO48" s="104"/>
      <c r="BP48" s="104"/>
      <c r="BQ48" s="105"/>
      <c r="BR48" s="103" t="s">
        <v>220</v>
      </c>
      <c r="BS48" s="104"/>
      <c r="BT48" s="104"/>
      <c r="BU48" s="104"/>
      <c r="BV48" s="104"/>
      <c r="BW48" s="104"/>
      <c r="BX48" s="104"/>
      <c r="BY48" s="104"/>
      <c r="BZ48" s="104"/>
      <c r="CA48" s="105"/>
      <c r="CB48" s="103" t="s">
        <v>220</v>
      </c>
      <c r="CC48" s="104"/>
      <c r="CD48" s="104"/>
      <c r="CE48" s="104"/>
      <c r="CF48" s="104"/>
      <c r="CG48" s="104"/>
      <c r="CH48" s="104"/>
      <c r="CI48" s="104"/>
      <c r="CJ48" s="104"/>
      <c r="CK48" s="105"/>
      <c r="CL48" s="103" t="s">
        <v>220</v>
      </c>
      <c r="CM48" s="104"/>
      <c r="CN48" s="104"/>
      <c r="CO48" s="104"/>
      <c r="CP48" s="104"/>
      <c r="CQ48" s="104"/>
      <c r="CR48" s="104"/>
      <c r="CS48" s="104"/>
      <c r="CT48" s="104"/>
      <c r="CU48" s="106"/>
    </row>
    <row r="49" spans="1:99" s="12" customFormat="1" ht="9.75" customHeight="1">
      <c r="A49" s="99" t="s">
        <v>241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100"/>
      <c r="V49" s="49" t="s">
        <v>159</v>
      </c>
      <c r="W49" s="49" t="s">
        <v>142</v>
      </c>
      <c r="X49" s="101"/>
      <c r="Y49" s="102"/>
      <c r="Z49" s="102"/>
      <c r="AA49" s="96"/>
      <c r="AB49" s="97"/>
      <c r="AC49" s="94"/>
      <c r="AD49" s="103" t="s">
        <v>220</v>
      </c>
      <c r="AE49" s="104"/>
      <c r="AF49" s="104"/>
      <c r="AG49" s="104"/>
      <c r="AH49" s="104"/>
      <c r="AI49" s="104"/>
      <c r="AJ49" s="104"/>
      <c r="AK49" s="104"/>
      <c r="AL49" s="104"/>
      <c r="AM49" s="105"/>
      <c r="AN49" s="103" t="s">
        <v>220</v>
      </c>
      <c r="AO49" s="104"/>
      <c r="AP49" s="104"/>
      <c r="AQ49" s="104"/>
      <c r="AR49" s="104"/>
      <c r="AS49" s="104"/>
      <c r="AT49" s="104"/>
      <c r="AU49" s="104"/>
      <c r="AV49" s="104"/>
      <c r="AW49" s="105"/>
      <c r="AX49" s="103" t="s">
        <v>220</v>
      </c>
      <c r="AY49" s="104"/>
      <c r="AZ49" s="104"/>
      <c r="BA49" s="104"/>
      <c r="BB49" s="104"/>
      <c r="BC49" s="104"/>
      <c r="BD49" s="104"/>
      <c r="BE49" s="104"/>
      <c r="BF49" s="104"/>
      <c r="BG49" s="105"/>
      <c r="BH49" s="103" t="s">
        <v>220</v>
      </c>
      <c r="BI49" s="104"/>
      <c r="BJ49" s="104"/>
      <c r="BK49" s="104"/>
      <c r="BL49" s="104"/>
      <c r="BM49" s="104"/>
      <c r="BN49" s="104"/>
      <c r="BO49" s="104"/>
      <c r="BP49" s="104"/>
      <c r="BQ49" s="105"/>
      <c r="BR49" s="103" t="s">
        <v>220</v>
      </c>
      <c r="BS49" s="104"/>
      <c r="BT49" s="104"/>
      <c r="BU49" s="104"/>
      <c r="BV49" s="104"/>
      <c r="BW49" s="104"/>
      <c r="BX49" s="104"/>
      <c r="BY49" s="104"/>
      <c r="BZ49" s="104"/>
      <c r="CA49" s="105"/>
      <c r="CB49" s="103" t="s">
        <v>220</v>
      </c>
      <c r="CC49" s="104"/>
      <c r="CD49" s="104"/>
      <c r="CE49" s="104"/>
      <c r="CF49" s="104"/>
      <c r="CG49" s="104"/>
      <c r="CH49" s="104"/>
      <c r="CI49" s="104"/>
      <c r="CJ49" s="104"/>
      <c r="CK49" s="105"/>
      <c r="CL49" s="103" t="s">
        <v>220</v>
      </c>
      <c r="CM49" s="104"/>
      <c r="CN49" s="104"/>
      <c r="CO49" s="104"/>
      <c r="CP49" s="104"/>
      <c r="CQ49" s="104"/>
      <c r="CR49" s="104"/>
      <c r="CS49" s="104"/>
      <c r="CT49" s="104"/>
      <c r="CU49" s="106"/>
    </row>
    <row r="50" spans="1:99" s="12" customFormat="1" ht="9.75" customHeight="1">
      <c r="A50" s="107" t="s">
        <v>242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8"/>
      <c r="V50" s="49" t="s">
        <v>159</v>
      </c>
      <c r="W50" s="49" t="s">
        <v>159</v>
      </c>
      <c r="X50" s="101" t="s">
        <v>243</v>
      </c>
      <c r="Y50" s="102"/>
      <c r="Z50" s="102"/>
      <c r="AA50" s="96" t="s">
        <v>225</v>
      </c>
      <c r="AB50" s="97"/>
      <c r="AC50" s="98"/>
      <c r="AD50" s="103" t="s">
        <v>220</v>
      </c>
      <c r="AE50" s="104"/>
      <c r="AF50" s="104"/>
      <c r="AG50" s="104"/>
      <c r="AH50" s="104"/>
      <c r="AI50" s="104"/>
      <c r="AJ50" s="104"/>
      <c r="AK50" s="104"/>
      <c r="AL50" s="104"/>
      <c r="AM50" s="105"/>
      <c r="AN50" s="103" t="s">
        <v>220</v>
      </c>
      <c r="AO50" s="104"/>
      <c r="AP50" s="104"/>
      <c r="AQ50" s="104"/>
      <c r="AR50" s="104"/>
      <c r="AS50" s="104"/>
      <c r="AT50" s="104"/>
      <c r="AU50" s="104"/>
      <c r="AV50" s="104"/>
      <c r="AW50" s="105"/>
      <c r="AX50" s="103" t="s">
        <v>220</v>
      </c>
      <c r="AY50" s="104"/>
      <c r="AZ50" s="104"/>
      <c r="BA50" s="104"/>
      <c r="BB50" s="104"/>
      <c r="BC50" s="104"/>
      <c r="BD50" s="104"/>
      <c r="BE50" s="104"/>
      <c r="BF50" s="104"/>
      <c r="BG50" s="105"/>
      <c r="BH50" s="103" t="s">
        <v>220</v>
      </c>
      <c r="BI50" s="104"/>
      <c r="BJ50" s="104"/>
      <c r="BK50" s="104"/>
      <c r="BL50" s="104"/>
      <c r="BM50" s="104"/>
      <c r="BN50" s="104"/>
      <c r="BO50" s="104"/>
      <c r="BP50" s="104"/>
      <c r="BQ50" s="105"/>
      <c r="BR50" s="103" t="s">
        <v>220</v>
      </c>
      <c r="BS50" s="104"/>
      <c r="BT50" s="104"/>
      <c r="BU50" s="104"/>
      <c r="BV50" s="104"/>
      <c r="BW50" s="104"/>
      <c r="BX50" s="104"/>
      <c r="BY50" s="104"/>
      <c r="BZ50" s="104"/>
      <c r="CA50" s="105"/>
      <c r="CB50" s="103" t="s">
        <v>220</v>
      </c>
      <c r="CC50" s="104"/>
      <c r="CD50" s="104"/>
      <c r="CE50" s="104"/>
      <c r="CF50" s="104"/>
      <c r="CG50" s="104"/>
      <c r="CH50" s="104"/>
      <c r="CI50" s="104"/>
      <c r="CJ50" s="104"/>
      <c r="CK50" s="105"/>
      <c r="CL50" s="103" t="s">
        <v>220</v>
      </c>
      <c r="CM50" s="104"/>
      <c r="CN50" s="104"/>
      <c r="CO50" s="104"/>
      <c r="CP50" s="104"/>
      <c r="CQ50" s="104"/>
      <c r="CR50" s="104"/>
      <c r="CS50" s="104"/>
      <c r="CT50" s="104"/>
      <c r="CU50" s="106"/>
    </row>
    <row r="51" spans="1:99" s="12" customFormat="1" ht="9.75" customHeight="1">
      <c r="A51" s="99" t="s">
        <v>244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100"/>
      <c r="V51" s="49" t="s">
        <v>159</v>
      </c>
      <c r="W51" s="49" t="s">
        <v>142</v>
      </c>
      <c r="X51" s="101" t="s">
        <v>245</v>
      </c>
      <c r="Y51" s="102"/>
      <c r="Z51" s="102"/>
      <c r="AA51" s="96" t="s">
        <v>246</v>
      </c>
      <c r="AB51" s="97"/>
      <c r="AC51" s="98"/>
      <c r="AD51" s="103" t="s">
        <v>220</v>
      </c>
      <c r="AE51" s="104"/>
      <c r="AF51" s="104"/>
      <c r="AG51" s="104"/>
      <c r="AH51" s="104"/>
      <c r="AI51" s="104"/>
      <c r="AJ51" s="104"/>
      <c r="AK51" s="104"/>
      <c r="AL51" s="104"/>
      <c r="AM51" s="105"/>
      <c r="AN51" s="103" t="s">
        <v>220</v>
      </c>
      <c r="AO51" s="104"/>
      <c r="AP51" s="104"/>
      <c r="AQ51" s="104"/>
      <c r="AR51" s="104"/>
      <c r="AS51" s="104"/>
      <c r="AT51" s="104"/>
      <c r="AU51" s="104"/>
      <c r="AV51" s="104"/>
      <c r="AW51" s="105"/>
      <c r="AX51" s="103" t="s">
        <v>220</v>
      </c>
      <c r="AY51" s="104"/>
      <c r="AZ51" s="104"/>
      <c r="BA51" s="104"/>
      <c r="BB51" s="104"/>
      <c r="BC51" s="104"/>
      <c r="BD51" s="104"/>
      <c r="BE51" s="104"/>
      <c r="BF51" s="104"/>
      <c r="BG51" s="105"/>
      <c r="BH51" s="103" t="s">
        <v>220</v>
      </c>
      <c r="BI51" s="104"/>
      <c r="BJ51" s="104"/>
      <c r="BK51" s="104"/>
      <c r="BL51" s="104"/>
      <c r="BM51" s="104"/>
      <c r="BN51" s="104"/>
      <c r="BO51" s="104"/>
      <c r="BP51" s="104"/>
      <c r="BQ51" s="105"/>
      <c r="BR51" s="103" t="s">
        <v>220</v>
      </c>
      <c r="BS51" s="104"/>
      <c r="BT51" s="104"/>
      <c r="BU51" s="104"/>
      <c r="BV51" s="104"/>
      <c r="BW51" s="104"/>
      <c r="BX51" s="104"/>
      <c r="BY51" s="104"/>
      <c r="BZ51" s="104"/>
      <c r="CA51" s="105"/>
      <c r="CB51" s="103" t="s">
        <v>220</v>
      </c>
      <c r="CC51" s="104"/>
      <c r="CD51" s="104"/>
      <c r="CE51" s="104"/>
      <c r="CF51" s="104"/>
      <c r="CG51" s="104"/>
      <c r="CH51" s="104"/>
      <c r="CI51" s="104"/>
      <c r="CJ51" s="104"/>
      <c r="CK51" s="105"/>
      <c r="CL51" s="103" t="s">
        <v>220</v>
      </c>
      <c r="CM51" s="104"/>
      <c r="CN51" s="104"/>
      <c r="CO51" s="104"/>
      <c r="CP51" s="104"/>
      <c r="CQ51" s="104"/>
      <c r="CR51" s="104"/>
      <c r="CS51" s="104"/>
      <c r="CT51" s="104"/>
      <c r="CU51" s="106"/>
    </row>
    <row r="52" spans="1:99" s="12" customFormat="1" ht="9.75" customHeight="1">
      <c r="A52" s="99" t="s">
        <v>247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100"/>
      <c r="V52" s="49" t="s">
        <v>159</v>
      </c>
      <c r="W52" s="49" t="s">
        <v>142</v>
      </c>
      <c r="X52" s="101" t="s">
        <v>248</v>
      </c>
      <c r="Y52" s="102"/>
      <c r="Z52" s="102"/>
      <c r="AA52" s="96" t="s">
        <v>249</v>
      </c>
      <c r="AB52" s="97"/>
      <c r="AC52" s="98"/>
      <c r="AD52" s="103" t="s">
        <v>220</v>
      </c>
      <c r="AE52" s="104"/>
      <c r="AF52" s="104"/>
      <c r="AG52" s="104"/>
      <c r="AH52" s="104"/>
      <c r="AI52" s="104"/>
      <c r="AJ52" s="104"/>
      <c r="AK52" s="104"/>
      <c r="AL52" s="104"/>
      <c r="AM52" s="105"/>
      <c r="AN52" s="103" t="s">
        <v>220</v>
      </c>
      <c r="AO52" s="104"/>
      <c r="AP52" s="104"/>
      <c r="AQ52" s="104"/>
      <c r="AR52" s="104"/>
      <c r="AS52" s="104"/>
      <c r="AT52" s="104"/>
      <c r="AU52" s="104"/>
      <c r="AV52" s="104"/>
      <c r="AW52" s="105"/>
      <c r="AX52" s="103" t="s">
        <v>220</v>
      </c>
      <c r="AY52" s="104"/>
      <c r="AZ52" s="104"/>
      <c r="BA52" s="104"/>
      <c r="BB52" s="104"/>
      <c r="BC52" s="104"/>
      <c r="BD52" s="104"/>
      <c r="BE52" s="104"/>
      <c r="BF52" s="104"/>
      <c r="BG52" s="105"/>
      <c r="BH52" s="103" t="s">
        <v>220</v>
      </c>
      <c r="BI52" s="104"/>
      <c r="BJ52" s="104"/>
      <c r="BK52" s="104"/>
      <c r="BL52" s="104"/>
      <c r="BM52" s="104"/>
      <c r="BN52" s="104"/>
      <c r="BO52" s="104"/>
      <c r="BP52" s="104"/>
      <c r="BQ52" s="105"/>
      <c r="BR52" s="103" t="s">
        <v>220</v>
      </c>
      <c r="BS52" s="104"/>
      <c r="BT52" s="104"/>
      <c r="BU52" s="104"/>
      <c r="BV52" s="104"/>
      <c r="BW52" s="104"/>
      <c r="BX52" s="104"/>
      <c r="BY52" s="104"/>
      <c r="BZ52" s="104"/>
      <c r="CA52" s="105"/>
      <c r="CB52" s="103" t="s">
        <v>220</v>
      </c>
      <c r="CC52" s="104"/>
      <c r="CD52" s="104"/>
      <c r="CE52" s="104"/>
      <c r="CF52" s="104"/>
      <c r="CG52" s="104"/>
      <c r="CH52" s="104"/>
      <c r="CI52" s="104"/>
      <c r="CJ52" s="104"/>
      <c r="CK52" s="105"/>
      <c r="CL52" s="103" t="s">
        <v>220</v>
      </c>
      <c r="CM52" s="104"/>
      <c r="CN52" s="104"/>
      <c r="CO52" s="104"/>
      <c r="CP52" s="104"/>
      <c r="CQ52" s="104"/>
      <c r="CR52" s="104"/>
      <c r="CS52" s="104"/>
      <c r="CT52" s="104"/>
      <c r="CU52" s="106"/>
    </row>
    <row r="53" spans="1:99" s="12" customFormat="1" ht="9.75" customHeight="1">
      <c r="A53" s="107" t="s">
        <v>250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8"/>
      <c r="V53" s="49" t="s">
        <v>159</v>
      </c>
      <c r="W53" s="49" t="s">
        <v>159</v>
      </c>
      <c r="X53" s="101" t="s">
        <v>251</v>
      </c>
      <c r="Y53" s="102"/>
      <c r="Z53" s="102"/>
      <c r="AA53" s="96"/>
      <c r="AB53" s="97"/>
      <c r="AC53" s="94"/>
      <c r="AD53" s="103" t="s">
        <v>220</v>
      </c>
      <c r="AE53" s="104"/>
      <c r="AF53" s="104"/>
      <c r="AG53" s="104"/>
      <c r="AH53" s="104"/>
      <c r="AI53" s="104"/>
      <c r="AJ53" s="104"/>
      <c r="AK53" s="104"/>
      <c r="AL53" s="104"/>
      <c r="AM53" s="105"/>
      <c r="AN53" s="103" t="s">
        <v>220</v>
      </c>
      <c r="AO53" s="104"/>
      <c r="AP53" s="104"/>
      <c r="AQ53" s="104"/>
      <c r="AR53" s="104"/>
      <c r="AS53" s="104"/>
      <c r="AT53" s="104"/>
      <c r="AU53" s="104"/>
      <c r="AV53" s="104"/>
      <c r="AW53" s="105"/>
      <c r="AX53" s="103" t="s">
        <v>220</v>
      </c>
      <c r="AY53" s="104"/>
      <c r="AZ53" s="104"/>
      <c r="BA53" s="104"/>
      <c r="BB53" s="104"/>
      <c r="BC53" s="104"/>
      <c r="BD53" s="104"/>
      <c r="BE53" s="104"/>
      <c r="BF53" s="104"/>
      <c r="BG53" s="105"/>
      <c r="BH53" s="103" t="s">
        <v>220</v>
      </c>
      <c r="BI53" s="104"/>
      <c r="BJ53" s="104"/>
      <c r="BK53" s="104"/>
      <c r="BL53" s="104"/>
      <c r="BM53" s="104"/>
      <c r="BN53" s="104"/>
      <c r="BO53" s="104"/>
      <c r="BP53" s="104"/>
      <c r="BQ53" s="105"/>
      <c r="BR53" s="103" t="s">
        <v>220</v>
      </c>
      <c r="BS53" s="104"/>
      <c r="BT53" s="104"/>
      <c r="BU53" s="104"/>
      <c r="BV53" s="104"/>
      <c r="BW53" s="104"/>
      <c r="BX53" s="104"/>
      <c r="BY53" s="104"/>
      <c r="BZ53" s="104"/>
      <c r="CA53" s="105"/>
      <c r="CB53" s="103" t="s">
        <v>220</v>
      </c>
      <c r="CC53" s="104"/>
      <c r="CD53" s="104"/>
      <c r="CE53" s="104"/>
      <c r="CF53" s="104"/>
      <c r="CG53" s="104"/>
      <c r="CH53" s="104"/>
      <c r="CI53" s="104"/>
      <c r="CJ53" s="104"/>
      <c r="CK53" s="105"/>
      <c r="CL53" s="103" t="s">
        <v>220</v>
      </c>
      <c r="CM53" s="104"/>
      <c r="CN53" s="104"/>
      <c r="CO53" s="104"/>
      <c r="CP53" s="104"/>
      <c r="CQ53" s="104"/>
      <c r="CR53" s="104"/>
      <c r="CS53" s="104"/>
      <c r="CT53" s="104"/>
      <c r="CU53" s="106"/>
    </row>
    <row r="54" spans="1:99" s="12" customFormat="1" ht="9.75" customHeight="1">
      <c r="A54" s="99" t="s">
        <v>241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100"/>
      <c r="V54" s="49" t="s">
        <v>159</v>
      </c>
      <c r="W54" s="49" t="s">
        <v>142</v>
      </c>
      <c r="X54" s="101"/>
      <c r="Y54" s="102"/>
      <c r="Z54" s="102"/>
      <c r="AA54" s="96"/>
      <c r="AB54" s="97"/>
      <c r="AC54" s="94"/>
      <c r="AD54" s="103" t="s">
        <v>220</v>
      </c>
      <c r="AE54" s="104"/>
      <c r="AF54" s="104"/>
      <c r="AG54" s="104"/>
      <c r="AH54" s="104"/>
      <c r="AI54" s="104"/>
      <c r="AJ54" s="104"/>
      <c r="AK54" s="104"/>
      <c r="AL54" s="104"/>
      <c r="AM54" s="105"/>
      <c r="AN54" s="103" t="s">
        <v>220</v>
      </c>
      <c r="AO54" s="104"/>
      <c r="AP54" s="104"/>
      <c r="AQ54" s="104"/>
      <c r="AR54" s="104"/>
      <c r="AS54" s="104"/>
      <c r="AT54" s="104"/>
      <c r="AU54" s="104"/>
      <c r="AV54" s="104"/>
      <c r="AW54" s="105"/>
      <c r="AX54" s="103" t="s">
        <v>220</v>
      </c>
      <c r="AY54" s="104"/>
      <c r="AZ54" s="104"/>
      <c r="BA54" s="104"/>
      <c r="BB54" s="104"/>
      <c r="BC54" s="104"/>
      <c r="BD54" s="104"/>
      <c r="BE54" s="104"/>
      <c r="BF54" s="104"/>
      <c r="BG54" s="105"/>
      <c r="BH54" s="103" t="s">
        <v>220</v>
      </c>
      <c r="BI54" s="104"/>
      <c r="BJ54" s="104"/>
      <c r="BK54" s="104"/>
      <c r="BL54" s="104"/>
      <c r="BM54" s="104"/>
      <c r="BN54" s="104"/>
      <c r="BO54" s="104"/>
      <c r="BP54" s="104"/>
      <c r="BQ54" s="105"/>
      <c r="BR54" s="103" t="s">
        <v>220</v>
      </c>
      <c r="BS54" s="104"/>
      <c r="BT54" s="104"/>
      <c r="BU54" s="104"/>
      <c r="BV54" s="104"/>
      <c r="BW54" s="104"/>
      <c r="BX54" s="104"/>
      <c r="BY54" s="104"/>
      <c r="BZ54" s="104"/>
      <c r="CA54" s="105"/>
      <c r="CB54" s="103" t="s">
        <v>220</v>
      </c>
      <c r="CC54" s="104"/>
      <c r="CD54" s="104"/>
      <c r="CE54" s="104"/>
      <c r="CF54" s="104"/>
      <c r="CG54" s="104"/>
      <c r="CH54" s="104"/>
      <c r="CI54" s="104"/>
      <c r="CJ54" s="104"/>
      <c r="CK54" s="105"/>
      <c r="CL54" s="103" t="s">
        <v>220</v>
      </c>
      <c r="CM54" s="104"/>
      <c r="CN54" s="104"/>
      <c r="CO54" s="104"/>
      <c r="CP54" s="104"/>
      <c r="CQ54" s="104"/>
      <c r="CR54" s="104"/>
      <c r="CS54" s="104"/>
      <c r="CT54" s="104"/>
      <c r="CU54" s="106"/>
    </row>
    <row r="55" spans="1:99" s="12" customFormat="1" ht="9.75" customHeight="1">
      <c r="A55" s="107" t="s">
        <v>252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8"/>
      <c r="V55" s="49" t="s">
        <v>159</v>
      </c>
      <c r="W55" s="49" t="s">
        <v>159</v>
      </c>
      <c r="X55" s="101" t="s">
        <v>253</v>
      </c>
      <c r="Y55" s="102"/>
      <c r="Z55" s="102"/>
      <c r="AA55" s="96" t="s">
        <v>225</v>
      </c>
      <c r="AB55" s="97"/>
      <c r="AC55" s="98"/>
      <c r="AD55" s="103" t="s">
        <v>220</v>
      </c>
      <c r="AE55" s="104"/>
      <c r="AF55" s="104"/>
      <c r="AG55" s="104"/>
      <c r="AH55" s="104"/>
      <c r="AI55" s="104"/>
      <c r="AJ55" s="104"/>
      <c r="AK55" s="104"/>
      <c r="AL55" s="104"/>
      <c r="AM55" s="105"/>
      <c r="AN55" s="103" t="s">
        <v>220</v>
      </c>
      <c r="AO55" s="104"/>
      <c r="AP55" s="104"/>
      <c r="AQ55" s="104"/>
      <c r="AR55" s="104"/>
      <c r="AS55" s="104"/>
      <c r="AT55" s="104"/>
      <c r="AU55" s="104"/>
      <c r="AV55" s="104"/>
      <c r="AW55" s="105"/>
      <c r="AX55" s="103" t="s">
        <v>220</v>
      </c>
      <c r="AY55" s="104"/>
      <c r="AZ55" s="104"/>
      <c r="BA55" s="104"/>
      <c r="BB55" s="104"/>
      <c r="BC55" s="104"/>
      <c r="BD55" s="104"/>
      <c r="BE55" s="104"/>
      <c r="BF55" s="104"/>
      <c r="BG55" s="105"/>
      <c r="BH55" s="103" t="s">
        <v>220</v>
      </c>
      <c r="BI55" s="104"/>
      <c r="BJ55" s="104"/>
      <c r="BK55" s="104"/>
      <c r="BL55" s="104"/>
      <c r="BM55" s="104"/>
      <c r="BN55" s="104"/>
      <c r="BO55" s="104"/>
      <c r="BP55" s="104"/>
      <c r="BQ55" s="105"/>
      <c r="BR55" s="103" t="s">
        <v>220</v>
      </c>
      <c r="BS55" s="104"/>
      <c r="BT55" s="104"/>
      <c r="BU55" s="104"/>
      <c r="BV55" s="104"/>
      <c r="BW55" s="104"/>
      <c r="BX55" s="104"/>
      <c r="BY55" s="104"/>
      <c r="BZ55" s="104"/>
      <c r="CA55" s="105"/>
      <c r="CB55" s="103" t="s">
        <v>220</v>
      </c>
      <c r="CC55" s="104"/>
      <c r="CD55" s="104"/>
      <c r="CE55" s="104"/>
      <c r="CF55" s="104"/>
      <c r="CG55" s="104"/>
      <c r="CH55" s="104"/>
      <c r="CI55" s="104"/>
      <c r="CJ55" s="104"/>
      <c r="CK55" s="105"/>
      <c r="CL55" s="103" t="s">
        <v>220</v>
      </c>
      <c r="CM55" s="104"/>
      <c r="CN55" s="104"/>
      <c r="CO55" s="104"/>
      <c r="CP55" s="104"/>
      <c r="CQ55" s="104"/>
      <c r="CR55" s="104"/>
      <c r="CS55" s="104"/>
      <c r="CT55" s="104"/>
      <c r="CU55" s="106"/>
    </row>
    <row r="56" spans="1:99" s="12" customFormat="1" ht="9.75" customHeight="1">
      <c r="A56" s="99" t="s">
        <v>254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49" t="s">
        <v>159</v>
      </c>
      <c r="W56" s="49" t="s">
        <v>142</v>
      </c>
      <c r="X56" s="101" t="s">
        <v>255</v>
      </c>
      <c r="Y56" s="102"/>
      <c r="Z56" s="102"/>
      <c r="AA56" s="96" t="s">
        <v>246</v>
      </c>
      <c r="AB56" s="97"/>
      <c r="AC56" s="98"/>
      <c r="AD56" s="103" t="s">
        <v>220</v>
      </c>
      <c r="AE56" s="104"/>
      <c r="AF56" s="104"/>
      <c r="AG56" s="104"/>
      <c r="AH56" s="104"/>
      <c r="AI56" s="104"/>
      <c r="AJ56" s="104"/>
      <c r="AK56" s="104"/>
      <c r="AL56" s="104"/>
      <c r="AM56" s="105"/>
      <c r="AN56" s="122">
        <v>-30216277.18</v>
      </c>
      <c r="AO56" s="123"/>
      <c r="AP56" s="123"/>
      <c r="AQ56" s="123"/>
      <c r="AR56" s="123"/>
      <c r="AS56" s="123"/>
      <c r="AT56" s="123"/>
      <c r="AU56" s="123"/>
      <c r="AV56" s="123"/>
      <c r="AW56" s="124"/>
      <c r="AX56" s="103" t="s">
        <v>220</v>
      </c>
      <c r="AY56" s="104"/>
      <c r="AZ56" s="104"/>
      <c r="BA56" s="104"/>
      <c r="BB56" s="104"/>
      <c r="BC56" s="104"/>
      <c r="BD56" s="104"/>
      <c r="BE56" s="104"/>
      <c r="BF56" s="104"/>
      <c r="BG56" s="105"/>
      <c r="BH56" s="103" t="s">
        <v>220</v>
      </c>
      <c r="BI56" s="104"/>
      <c r="BJ56" s="104"/>
      <c r="BK56" s="104"/>
      <c r="BL56" s="104"/>
      <c r="BM56" s="104"/>
      <c r="BN56" s="104"/>
      <c r="BO56" s="104"/>
      <c r="BP56" s="104"/>
      <c r="BQ56" s="105"/>
      <c r="BR56" s="103" t="s">
        <v>220</v>
      </c>
      <c r="BS56" s="104"/>
      <c r="BT56" s="104"/>
      <c r="BU56" s="104"/>
      <c r="BV56" s="104"/>
      <c r="BW56" s="104"/>
      <c r="BX56" s="104"/>
      <c r="BY56" s="104"/>
      <c r="BZ56" s="104"/>
      <c r="CA56" s="105"/>
      <c r="CB56" s="122">
        <v>-30216277.18</v>
      </c>
      <c r="CC56" s="123"/>
      <c r="CD56" s="123"/>
      <c r="CE56" s="123"/>
      <c r="CF56" s="123"/>
      <c r="CG56" s="123"/>
      <c r="CH56" s="123"/>
      <c r="CI56" s="123"/>
      <c r="CJ56" s="123"/>
      <c r="CK56" s="124"/>
      <c r="CL56" s="103" t="s">
        <v>225</v>
      </c>
      <c r="CM56" s="104"/>
      <c r="CN56" s="104"/>
      <c r="CO56" s="104"/>
      <c r="CP56" s="104"/>
      <c r="CQ56" s="104"/>
      <c r="CR56" s="104"/>
      <c r="CS56" s="104"/>
      <c r="CT56" s="104"/>
      <c r="CU56" s="106"/>
    </row>
    <row r="57" spans="1:99" s="12" customFormat="1" ht="9.75" customHeight="1">
      <c r="A57" s="99" t="s">
        <v>256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49" t="s">
        <v>159</v>
      </c>
      <c r="W57" s="49" t="s">
        <v>142</v>
      </c>
      <c r="X57" s="101" t="s">
        <v>257</v>
      </c>
      <c r="Y57" s="102"/>
      <c r="Z57" s="102"/>
      <c r="AA57" s="96" t="s">
        <v>249</v>
      </c>
      <c r="AB57" s="97"/>
      <c r="AC57" s="98"/>
      <c r="AD57" s="103" t="s">
        <v>220</v>
      </c>
      <c r="AE57" s="104"/>
      <c r="AF57" s="104"/>
      <c r="AG57" s="104"/>
      <c r="AH57" s="104"/>
      <c r="AI57" s="104"/>
      <c r="AJ57" s="104"/>
      <c r="AK57" s="104"/>
      <c r="AL57" s="104"/>
      <c r="AM57" s="105"/>
      <c r="AN57" s="122">
        <v>30216277.18</v>
      </c>
      <c r="AO57" s="123"/>
      <c r="AP57" s="123"/>
      <c r="AQ57" s="123"/>
      <c r="AR57" s="123"/>
      <c r="AS57" s="123"/>
      <c r="AT57" s="123"/>
      <c r="AU57" s="123"/>
      <c r="AV57" s="123"/>
      <c r="AW57" s="124"/>
      <c r="AX57" s="103" t="s">
        <v>220</v>
      </c>
      <c r="AY57" s="104"/>
      <c r="AZ57" s="104"/>
      <c r="BA57" s="104"/>
      <c r="BB57" s="104"/>
      <c r="BC57" s="104"/>
      <c r="BD57" s="104"/>
      <c r="BE57" s="104"/>
      <c r="BF57" s="104"/>
      <c r="BG57" s="105"/>
      <c r="BH57" s="103" t="s">
        <v>220</v>
      </c>
      <c r="BI57" s="104"/>
      <c r="BJ57" s="104"/>
      <c r="BK57" s="104"/>
      <c r="BL57" s="104"/>
      <c r="BM57" s="104"/>
      <c r="BN57" s="104"/>
      <c r="BO57" s="104"/>
      <c r="BP57" s="104"/>
      <c r="BQ57" s="105"/>
      <c r="BR57" s="103" t="s">
        <v>220</v>
      </c>
      <c r="BS57" s="104"/>
      <c r="BT57" s="104"/>
      <c r="BU57" s="104"/>
      <c r="BV57" s="104"/>
      <c r="BW57" s="104"/>
      <c r="BX57" s="104"/>
      <c r="BY57" s="104"/>
      <c r="BZ57" s="104"/>
      <c r="CA57" s="105"/>
      <c r="CB57" s="122">
        <v>30216277.18</v>
      </c>
      <c r="CC57" s="123"/>
      <c r="CD57" s="123"/>
      <c r="CE57" s="123"/>
      <c r="CF57" s="123"/>
      <c r="CG57" s="123"/>
      <c r="CH57" s="123"/>
      <c r="CI57" s="123"/>
      <c r="CJ57" s="123"/>
      <c r="CK57" s="124"/>
      <c r="CL57" s="103" t="s">
        <v>225</v>
      </c>
      <c r="CM57" s="104"/>
      <c r="CN57" s="104"/>
      <c r="CO57" s="104"/>
      <c r="CP57" s="104"/>
      <c r="CQ57" s="104"/>
      <c r="CR57" s="104"/>
      <c r="CS57" s="104"/>
      <c r="CT57" s="104"/>
      <c r="CU57" s="106"/>
    </row>
    <row r="58" spans="1:99" s="12" customFormat="1" ht="19.5" customHeight="1">
      <c r="A58" s="107" t="s">
        <v>258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8"/>
      <c r="V58" s="49" t="s">
        <v>159</v>
      </c>
      <c r="W58" s="49" t="s">
        <v>159</v>
      </c>
      <c r="X58" s="101" t="s">
        <v>259</v>
      </c>
      <c r="Y58" s="102"/>
      <c r="Z58" s="102"/>
      <c r="AA58" s="96" t="s">
        <v>225</v>
      </c>
      <c r="AB58" s="97"/>
      <c r="AC58" s="98"/>
      <c r="AD58" s="103" t="s">
        <v>220</v>
      </c>
      <c r="AE58" s="104"/>
      <c r="AF58" s="104"/>
      <c r="AG58" s="104"/>
      <c r="AH58" s="104"/>
      <c r="AI58" s="104"/>
      <c r="AJ58" s="104"/>
      <c r="AK58" s="104"/>
      <c r="AL58" s="104"/>
      <c r="AM58" s="105"/>
      <c r="AN58" s="103" t="s">
        <v>220</v>
      </c>
      <c r="AO58" s="104"/>
      <c r="AP58" s="104"/>
      <c r="AQ58" s="104"/>
      <c r="AR58" s="104"/>
      <c r="AS58" s="104"/>
      <c r="AT58" s="104"/>
      <c r="AU58" s="104"/>
      <c r="AV58" s="104"/>
      <c r="AW58" s="105"/>
      <c r="AX58" s="103" t="s">
        <v>220</v>
      </c>
      <c r="AY58" s="104"/>
      <c r="AZ58" s="104"/>
      <c r="BA58" s="104"/>
      <c r="BB58" s="104"/>
      <c r="BC58" s="104"/>
      <c r="BD58" s="104"/>
      <c r="BE58" s="104"/>
      <c r="BF58" s="104"/>
      <c r="BG58" s="105"/>
      <c r="BH58" s="103" t="s">
        <v>220</v>
      </c>
      <c r="BI58" s="104"/>
      <c r="BJ58" s="104"/>
      <c r="BK58" s="104"/>
      <c r="BL58" s="104"/>
      <c r="BM58" s="104"/>
      <c r="BN58" s="104"/>
      <c r="BO58" s="104"/>
      <c r="BP58" s="104"/>
      <c r="BQ58" s="105"/>
      <c r="BR58" s="103" t="s">
        <v>220</v>
      </c>
      <c r="BS58" s="104"/>
      <c r="BT58" s="104"/>
      <c r="BU58" s="104"/>
      <c r="BV58" s="104"/>
      <c r="BW58" s="104"/>
      <c r="BX58" s="104"/>
      <c r="BY58" s="104"/>
      <c r="BZ58" s="104"/>
      <c r="CA58" s="105"/>
      <c r="CB58" s="103" t="s">
        <v>220</v>
      </c>
      <c r="CC58" s="104"/>
      <c r="CD58" s="104"/>
      <c r="CE58" s="104"/>
      <c r="CF58" s="104"/>
      <c r="CG58" s="104"/>
      <c r="CH58" s="104"/>
      <c r="CI58" s="104"/>
      <c r="CJ58" s="104"/>
      <c r="CK58" s="105"/>
      <c r="CL58" s="103" t="s">
        <v>220</v>
      </c>
      <c r="CM58" s="104"/>
      <c r="CN58" s="104"/>
      <c r="CO58" s="104"/>
      <c r="CP58" s="104"/>
      <c r="CQ58" s="104"/>
      <c r="CR58" s="104"/>
      <c r="CS58" s="104"/>
      <c r="CT58" s="104"/>
      <c r="CU58" s="106"/>
    </row>
    <row r="59" spans="1:99" s="12" customFormat="1" ht="19.5" customHeight="1">
      <c r="A59" s="99" t="s">
        <v>260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100"/>
      <c r="V59" s="49" t="s">
        <v>159</v>
      </c>
      <c r="W59" s="49" t="s">
        <v>142</v>
      </c>
      <c r="X59" s="101" t="s">
        <v>261</v>
      </c>
      <c r="Y59" s="102"/>
      <c r="Z59" s="102"/>
      <c r="AA59" s="96" t="s">
        <v>246</v>
      </c>
      <c r="AB59" s="97"/>
      <c r="AC59" s="98"/>
      <c r="AD59" s="103" t="s">
        <v>220</v>
      </c>
      <c r="AE59" s="104"/>
      <c r="AF59" s="104"/>
      <c r="AG59" s="104"/>
      <c r="AH59" s="104"/>
      <c r="AI59" s="104"/>
      <c r="AJ59" s="104"/>
      <c r="AK59" s="104"/>
      <c r="AL59" s="104"/>
      <c r="AM59" s="105"/>
      <c r="AN59" s="103" t="s">
        <v>220</v>
      </c>
      <c r="AO59" s="104"/>
      <c r="AP59" s="104"/>
      <c r="AQ59" s="104"/>
      <c r="AR59" s="104"/>
      <c r="AS59" s="104"/>
      <c r="AT59" s="104"/>
      <c r="AU59" s="104"/>
      <c r="AV59" s="104"/>
      <c r="AW59" s="105"/>
      <c r="AX59" s="103" t="s">
        <v>220</v>
      </c>
      <c r="AY59" s="104"/>
      <c r="AZ59" s="104"/>
      <c r="BA59" s="104"/>
      <c r="BB59" s="104"/>
      <c r="BC59" s="104"/>
      <c r="BD59" s="104"/>
      <c r="BE59" s="104"/>
      <c r="BF59" s="104"/>
      <c r="BG59" s="105"/>
      <c r="BH59" s="103" t="s">
        <v>220</v>
      </c>
      <c r="BI59" s="104"/>
      <c r="BJ59" s="104"/>
      <c r="BK59" s="104"/>
      <c r="BL59" s="104"/>
      <c r="BM59" s="104"/>
      <c r="BN59" s="104"/>
      <c r="BO59" s="104"/>
      <c r="BP59" s="104"/>
      <c r="BQ59" s="105"/>
      <c r="BR59" s="103" t="s">
        <v>220</v>
      </c>
      <c r="BS59" s="104"/>
      <c r="BT59" s="104"/>
      <c r="BU59" s="104"/>
      <c r="BV59" s="104"/>
      <c r="BW59" s="104"/>
      <c r="BX59" s="104"/>
      <c r="BY59" s="104"/>
      <c r="BZ59" s="104"/>
      <c r="CA59" s="105"/>
      <c r="CB59" s="103" t="s">
        <v>220</v>
      </c>
      <c r="CC59" s="104"/>
      <c r="CD59" s="104"/>
      <c r="CE59" s="104"/>
      <c r="CF59" s="104"/>
      <c r="CG59" s="104"/>
      <c r="CH59" s="104"/>
      <c r="CI59" s="104"/>
      <c r="CJ59" s="104"/>
      <c r="CK59" s="105"/>
      <c r="CL59" s="103" t="s">
        <v>225</v>
      </c>
      <c r="CM59" s="104"/>
      <c r="CN59" s="104"/>
      <c r="CO59" s="104"/>
      <c r="CP59" s="104"/>
      <c r="CQ59" s="104"/>
      <c r="CR59" s="104"/>
      <c r="CS59" s="104"/>
      <c r="CT59" s="104"/>
      <c r="CU59" s="106"/>
    </row>
    <row r="60" spans="1:99" s="12" customFormat="1" ht="9.75" customHeight="1">
      <c r="A60" s="99" t="s">
        <v>262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100"/>
      <c r="V60" s="49" t="s">
        <v>159</v>
      </c>
      <c r="W60" s="49" t="s">
        <v>142</v>
      </c>
      <c r="X60" s="101" t="s">
        <v>263</v>
      </c>
      <c r="Y60" s="102"/>
      <c r="Z60" s="102"/>
      <c r="AA60" s="96" t="s">
        <v>249</v>
      </c>
      <c r="AB60" s="97"/>
      <c r="AC60" s="98"/>
      <c r="AD60" s="103" t="s">
        <v>220</v>
      </c>
      <c r="AE60" s="104"/>
      <c r="AF60" s="104"/>
      <c r="AG60" s="104"/>
      <c r="AH60" s="104"/>
      <c r="AI60" s="104"/>
      <c r="AJ60" s="104"/>
      <c r="AK60" s="104"/>
      <c r="AL60" s="104"/>
      <c r="AM60" s="105"/>
      <c r="AN60" s="103" t="s">
        <v>220</v>
      </c>
      <c r="AO60" s="104"/>
      <c r="AP60" s="104"/>
      <c r="AQ60" s="104"/>
      <c r="AR60" s="104"/>
      <c r="AS60" s="104"/>
      <c r="AT60" s="104"/>
      <c r="AU60" s="104"/>
      <c r="AV60" s="104"/>
      <c r="AW60" s="105"/>
      <c r="AX60" s="103" t="s">
        <v>220</v>
      </c>
      <c r="AY60" s="104"/>
      <c r="AZ60" s="104"/>
      <c r="BA60" s="104"/>
      <c r="BB60" s="104"/>
      <c r="BC60" s="104"/>
      <c r="BD60" s="104"/>
      <c r="BE60" s="104"/>
      <c r="BF60" s="104"/>
      <c r="BG60" s="105"/>
      <c r="BH60" s="103" t="s">
        <v>220</v>
      </c>
      <c r="BI60" s="104"/>
      <c r="BJ60" s="104"/>
      <c r="BK60" s="104"/>
      <c r="BL60" s="104"/>
      <c r="BM60" s="104"/>
      <c r="BN60" s="104"/>
      <c r="BO60" s="104"/>
      <c r="BP60" s="104"/>
      <c r="BQ60" s="105"/>
      <c r="BR60" s="103" t="s">
        <v>220</v>
      </c>
      <c r="BS60" s="104"/>
      <c r="BT60" s="104"/>
      <c r="BU60" s="104"/>
      <c r="BV60" s="104"/>
      <c r="BW60" s="104"/>
      <c r="BX60" s="104"/>
      <c r="BY60" s="104"/>
      <c r="BZ60" s="104"/>
      <c r="CA60" s="105"/>
      <c r="CB60" s="103" t="s">
        <v>220</v>
      </c>
      <c r="CC60" s="104"/>
      <c r="CD60" s="104"/>
      <c r="CE60" s="104"/>
      <c r="CF60" s="104"/>
      <c r="CG60" s="104"/>
      <c r="CH60" s="104"/>
      <c r="CI60" s="104"/>
      <c r="CJ60" s="104"/>
      <c r="CK60" s="105"/>
      <c r="CL60" s="103" t="s">
        <v>225</v>
      </c>
      <c r="CM60" s="104"/>
      <c r="CN60" s="104"/>
      <c r="CO60" s="104"/>
      <c r="CP60" s="104"/>
      <c r="CQ60" s="104"/>
      <c r="CR60" s="104"/>
      <c r="CS60" s="104"/>
      <c r="CT60" s="104"/>
      <c r="CU60" s="106"/>
    </row>
    <row r="61" spans="1:99" s="12" customFormat="1" ht="9.75" customHeight="1">
      <c r="A61" s="107" t="s">
        <v>264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8"/>
      <c r="V61" s="49" t="s">
        <v>159</v>
      </c>
      <c r="W61" s="49" t="s">
        <v>159</v>
      </c>
      <c r="X61" s="101" t="s">
        <v>265</v>
      </c>
      <c r="Y61" s="102"/>
      <c r="Z61" s="102"/>
      <c r="AA61" s="96" t="s">
        <v>225</v>
      </c>
      <c r="AB61" s="97"/>
      <c r="AC61" s="98"/>
      <c r="AD61" s="103" t="s">
        <v>220</v>
      </c>
      <c r="AE61" s="104"/>
      <c r="AF61" s="104"/>
      <c r="AG61" s="104"/>
      <c r="AH61" s="104"/>
      <c r="AI61" s="104"/>
      <c r="AJ61" s="104"/>
      <c r="AK61" s="104"/>
      <c r="AL61" s="104"/>
      <c r="AM61" s="105"/>
      <c r="AN61" s="103" t="s">
        <v>220</v>
      </c>
      <c r="AO61" s="104"/>
      <c r="AP61" s="104"/>
      <c r="AQ61" s="104"/>
      <c r="AR61" s="104"/>
      <c r="AS61" s="104"/>
      <c r="AT61" s="104"/>
      <c r="AU61" s="104"/>
      <c r="AV61" s="104"/>
      <c r="AW61" s="105"/>
      <c r="AX61" s="103" t="s">
        <v>220</v>
      </c>
      <c r="AY61" s="104"/>
      <c r="AZ61" s="104"/>
      <c r="BA61" s="104"/>
      <c r="BB61" s="104"/>
      <c r="BC61" s="104"/>
      <c r="BD61" s="104"/>
      <c r="BE61" s="104"/>
      <c r="BF61" s="104"/>
      <c r="BG61" s="105"/>
      <c r="BH61" s="103" t="s">
        <v>220</v>
      </c>
      <c r="BI61" s="104"/>
      <c r="BJ61" s="104"/>
      <c r="BK61" s="104"/>
      <c r="BL61" s="104"/>
      <c r="BM61" s="104"/>
      <c r="BN61" s="104"/>
      <c r="BO61" s="104"/>
      <c r="BP61" s="104"/>
      <c r="BQ61" s="105"/>
      <c r="BR61" s="103" t="s">
        <v>220</v>
      </c>
      <c r="BS61" s="104"/>
      <c r="BT61" s="104"/>
      <c r="BU61" s="104"/>
      <c r="BV61" s="104"/>
      <c r="BW61" s="104"/>
      <c r="BX61" s="104"/>
      <c r="BY61" s="104"/>
      <c r="BZ61" s="104"/>
      <c r="CA61" s="105"/>
      <c r="CB61" s="103" t="s">
        <v>220</v>
      </c>
      <c r="CC61" s="104"/>
      <c r="CD61" s="104"/>
      <c r="CE61" s="104"/>
      <c r="CF61" s="104"/>
      <c r="CG61" s="104"/>
      <c r="CH61" s="104"/>
      <c r="CI61" s="104"/>
      <c r="CJ61" s="104"/>
      <c r="CK61" s="105"/>
      <c r="CL61" s="103" t="s">
        <v>220</v>
      </c>
      <c r="CM61" s="104"/>
      <c r="CN61" s="104"/>
      <c r="CO61" s="104"/>
      <c r="CP61" s="104"/>
      <c r="CQ61" s="104"/>
      <c r="CR61" s="104"/>
      <c r="CS61" s="104"/>
      <c r="CT61" s="104"/>
      <c r="CU61" s="106"/>
    </row>
    <row r="62" spans="1:99" s="12" customFormat="1" ht="29.25" customHeight="1">
      <c r="A62" s="99" t="s">
        <v>266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100"/>
      <c r="V62" s="49" t="s">
        <v>159</v>
      </c>
      <c r="W62" s="49" t="s">
        <v>142</v>
      </c>
      <c r="X62" s="101" t="s">
        <v>267</v>
      </c>
      <c r="Y62" s="102"/>
      <c r="Z62" s="102"/>
      <c r="AA62" s="96"/>
      <c r="AB62" s="97"/>
      <c r="AC62" s="98"/>
      <c r="AD62" s="103" t="s">
        <v>220</v>
      </c>
      <c r="AE62" s="104"/>
      <c r="AF62" s="104"/>
      <c r="AG62" s="104"/>
      <c r="AH62" s="104"/>
      <c r="AI62" s="104"/>
      <c r="AJ62" s="104"/>
      <c r="AK62" s="104"/>
      <c r="AL62" s="104"/>
      <c r="AM62" s="105"/>
      <c r="AN62" s="103" t="s">
        <v>220</v>
      </c>
      <c r="AO62" s="104"/>
      <c r="AP62" s="104"/>
      <c r="AQ62" s="104"/>
      <c r="AR62" s="104"/>
      <c r="AS62" s="104"/>
      <c r="AT62" s="104"/>
      <c r="AU62" s="104"/>
      <c r="AV62" s="104"/>
      <c r="AW62" s="105"/>
      <c r="AX62" s="103" t="s">
        <v>220</v>
      </c>
      <c r="AY62" s="104"/>
      <c r="AZ62" s="104"/>
      <c r="BA62" s="104"/>
      <c r="BB62" s="104"/>
      <c r="BC62" s="104"/>
      <c r="BD62" s="104"/>
      <c r="BE62" s="104"/>
      <c r="BF62" s="104"/>
      <c r="BG62" s="105"/>
      <c r="BH62" s="103" t="s">
        <v>220</v>
      </c>
      <c r="BI62" s="104"/>
      <c r="BJ62" s="104"/>
      <c r="BK62" s="104"/>
      <c r="BL62" s="104"/>
      <c r="BM62" s="104"/>
      <c r="BN62" s="104"/>
      <c r="BO62" s="104"/>
      <c r="BP62" s="104"/>
      <c r="BQ62" s="105"/>
      <c r="BR62" s="103" t="s">
        <v>220</v>
      </c>
      <c r="BS62" s="104"/>
      <c r="BT62" s="104"/>
      <c r="BU62" s="104"/>
      <c r="BV62" s="104"/>
      <c r="BW62" s="104"/>
      <c r="BX62" s="104"/>
      <c r="BY62" s="104"/>
      <c r="BZ62" s="104"/>
      <c r="CA62" s="105"/>
      <c r="CB62" s="103" t="s">
        <v>220</v>
      </c>
      <c r="CC62" s="104"/>
      <c r="CD62" s="104"/>
      <c r="CE62" s="104"/>
      <c r="CF62" s="104"/>
      <c r="CG62" s="104"/>
      <c r="CH62" s="104"/>
      <c r="CI62" s="104"/>
      <c r="CJ62" s="104"/>
      <c r="CK62" s="105"/>
      <c r="CL62" s="103" t="s">
        <v>220</v>
      </c>
      <c r="CM62" s="104"/>
      <c r="CN62" s="104"/>
      <c r="CO62" s="104"/>
      <c r="CP62" s="104"/>
      <c r="CQ62" s="104"/>
      <c r="CR62" s="104"/>
      <c r="CS62" s="104"/>
      <c r="CT62" s="104"/>
      <c r="CU62" s="106"/>
    </row>
    <row r="63" spans="1:99" s="12" customFormat="1" ht="19.5" customHeight="1" thickBot="1">
      <c r="A63" s="99" t="s">
        <v>268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100"/>
      <c r="V63" s="49" t="s">
        <v>159</v>
      </c>
      <c r="W63" s="49" t="s">
        <v>142</v>
      </c>
      <c r="X63" s="101" t="s">
        <v>269</v>
      </c>
      <c r="Y63" s="102"/>
      <c r="Z63" s="102"/>
      <c r="AA63" s="96"/>
      <c r="AB63" s="97"/>
      <c r="AC63" s="98"/>
      <c r="AD63" s="103" t="s">
        <v>220</v>
      </c>
      <c r="AE63" s="104"/>
      <c r="AF63" s="104"/>
      <c r="AG63" s="104"/>
      <c r="AH63" s="104"/>
      <c r="AI63" s="104"/>
      <c r="AJ63" s="104"/>
      <c r="AK63" s="104"/>
      <c r="AL63" s="104"/>
      <c r="AM63" s="105"/>
      <c r="AN63" s="103" t="s">
        <v>220</v>
      </c>
      <c r="AO63" s="104"/>
      <c r="AP63" s="104"/>
      <c r="AQ63" s="104"/>
      <c r="AR63" s="104"/>
      <c r="AS63" s="104"/>
      <c r="AT63" s="104"/>
      <c r="AU63" s="104"/>
      <c r="AV63" s="104"/>
      <c r="AW63" s="105"/>
      <c r="AX63" s="103" t="s">
        <v>220</v>
      </c>
      <c r="AY63" s="104"/>
      <c r="AZ63" s="104"/>
      <c r="BA63" s="104"/>
      <c r="BB63" s="104"/>
      <c r="BC63" s="104"/>
      <c r="BD63" s="104"/>
      <c r="BE63" s="104"/>
      <c r="BF63" s="104"/>
      <c r="BG63" s="105"/>
      <c r="BH63" s="103" t="s">
        <v>220</v>
      </c>
      <c r="BI63" s="104"/>
      <c r="BJ63" s="104"/>
      <c r="BK63" s="104"/>
      <c r="BL63" s="104"/>
      <c r="BM63" s="104"/>
      <c r="BN63" s="104"/>
      <c r="BO63" s="104"/>
      <c r="BP63" s="104"/>
      <c r="BQ63" s="105"/>
      <c r="BR63" s="103" t="s">
        <v>220</v>
      </c>
      <c r="BS63" s="104"/>
      <c r="BT63" s="104"/>
      <c r="BU63" s="104"/>
      <c r="BV63" s="104"/>
      <c r="BW63" s="104"/>
      <c r="BX63" s="104"/>
      <c r="BY63" s="104"/>
      <c r="BZ63" s="104"/>
      <c r="CA63" s="105"/>
      <c r="CB63" s="103" t="s">
        <v>220</v>
      </c>
      <c r="CC63" s="104"/>
      <c r="CD63" s="104"/>
      <c r="CE63" s="104"/>
      <c r="CF63" s="104"/>
      <c r="CG63" s="104"/>
      <c r="CH63" s="104"/>
      <c r="CI63" s="104"/>
      <c r="CJ63" s="104"/>
      <c r="CK63" s="105"/>
      <c r="CL63" s="103" t="s">
        <v>220</v>
      </c>
      <c r="CM63" s="104"/>
      <c r="CN63" s="104"/>
      <c r="CO63" s="104"/>
      <c r="CP63" s="104"/>
      <c r="CQ63" s="104"/>
      <c r="CR63" s="104"/>
      <c r="CS63" s="104"/>
      <c r="CT63" s="104"/>
      <c r="CU63" s="106"/>
    </row>
    <row r="64" spans="1:99" ht="3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</row>
    <row r="65" spans="24:99" ht="12.75">
      <c r="X65" s="10"/>
      <c r="CU65" s="5" t="s">
        <v>270</v>
      </c>
    </row>
    <row r="66" spans="1:99" s="8" customFormat="1" ht="12.75" customHeight="1">
      <c r="A66" s="113" t="s">
        <v>41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3"/>
      <c r="W66" s="13"/>
      <c r="X66" s="115" t="s">
        <v>40</v>
      </c>
      <c r="Y66" s="114"/>
      <c r="Z66" s="114"/>
      <c r="AA66" s="115" t="s">
        <v>208</v>
      </c>
      <c r="AB66" s="115"/>
      <c r="AC66" s="115"/>
      <c r="AD66" s="115" t="s">
        <v>38</v>
      </c>
      <c r="AE66" s="115"/>
      <c r="AF66" s="115"/>
      <c r="AG66" s="115"/>
      <c r="AH66" s="115"/>
      <c r="AI66" s="115"/>
      <c r="AJ66" s="115"/>
      <c r="AK66" s="115"/>
      <c r="AL66" s="115"/>
      <c r="AM66" s="115"/>
      <c r="AN66" s="116" t="s">
        <v>37</v>
      </c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3"/>
      <c r="CL66" s="115" t="s">
        <v>39</v>
      </c>
      <c r="CM66" s="115"/>
      <c r="CN66" s="115"/>
      <c r="CO66" s="115"/>
      <c r="CP66" s="115"/>
      <c r="CQ66" s="115"/>
      <c r="CR66" s="115"/>
      <c r="CS66" s="115"/>
      <c r="CT66" s="115"/>
      <c r="CU66" s="119"/>
    </row>
    <row r="67" spans="1:99" s="8" customFormat="1" ht="11.25" customHeight="1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3"/>
      <c r="W67" s="13"/>
      <c r="X67" s="114"/>
      <c r="Y67" s="114"/>
      <c r="Z67" s="114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26" t="s">
        <v>171</v>
      </c>
      <c r="AO67" s="127"/>
      <c r="AP67" s="127"/>
      <c r="AQ67" s="127"/>
      <c r="AR67" s="127"/>
      <c r="AS67" s="127"/>
      <c r="AT67" s="127"/>
      <c r="AU67" s="127"/>
      <c r="AV67" s="127"/>
      <c r="AW67" s="128"/>
      <c r="AX67" s="126" t="s">
        <v>33</v>
      </c>
      <c r="AY67" s="127"/>
      <c r="AZ67" s="127"/>
      <c r="BA67" s="127"/>
      <c r="BB67" s="127"/>
      <c r="BC67" s="127"/>
      <c r="BD67" s="127"/>
      <c r="BE67" s="127"/>
      <c r="BF67" s="127"/>
      <c r="BG67" s="128"/>
      <c r="BH67" s="126" t="s">
        <v>34</v>
      </c>
      <c r="BI67" s="127"/>
      <c r="BJ67" s="127"/>
      <c r="BK67" s="127"/>
      <c r="BL67" s="127"/>
      <c r="BM67" s="127"/>
      <c r="BN67" s="127"/>
      <c r="BO67" s="127"/>
      <c r="BP67" s="127"/>
      <c r="BQ67" s="128"/>
      <c r="BR67" s="126" t="s">
        <v>35</v>
      </c>
      <c r="BS67" s="127"/>
      <c r="BT67" s="127"/>
      <c r="BU67" s="127"/>
      <c r="BV67" s="127"/>
      <c r="BW67" s="127"/>
      <c r="BX67" s="127"/>
      <c r="BY67" s="127"/>
      <c r="BZ67" s="127"/>
      <c r="CA67" s="128"/>
      <c r="CB67" s="132" t="s">
        <v>36</v>
      </c>
      <c r="CC67" s="133"/>
      <c r="CD67" s="133"/>
      <c r="CE67" s="133"/>
      <c r="CF67" s="133"/>
      <c r="CG67" s="133"/>
      <c r="CH67" s="133"/>
      <c r="CI67" s="133"/>
      <c r="CJ67" s="133"/>
      <c r="CK67" s="134"/>
      <c r="CL67" s="115"/>
      <c r="CM67" s="115"/>
      <c r="CN67" s="115"/>
      <c r="CO67" s="115"/>
      <c r="CP67" s="115"/>
      <c r="CQ67" s="115"/>
      <c r="CR67" s="115"/>
      <c r="CS67" s="115"/>
      <c r="CT67" s="115"/>
      <c r="CU67" s="119"/>
    </row>
    <row r="68" spans="1:99" s="8" customFormat="1" ht="24" customHeight="1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3"/>
      <c r="W68" s="13"/>
      <c r="X68" s="114"/>
      <c r="Y68" s="114"/>
      <c r="Z68" s="114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29"/>
      <c r="AO68" s="130"/>
      <c r="AP68" s="130"/>
      <c r="AQ68" s="130"/>
      <c r="AR68" s="130"/>
      <c r="AS68" s="130"/>
      <c r="AT68" s="130"/>
      <c r="AU68" s="130"/>
      <c r="AV68" s="130"/>
      <c r="AW68" s="131"/>
      <c r="AX68" s="129"/>
      <c r="AY68" s="130"/>
      <c r="AZ68" s="130"/>
      <c r="BA68" s="130"/>
      <c r="BB68" s="130"/>
      <c r="BC68" s="130"/>
      <c r="BD68" s="130"/>
      <c r="BE68" s="130"/>
      <c r="BF68" s="130"/>
      <c r="BG68" s="131"/>
      <c r="BH68" s="129"/>
      <c r="BI68" s="130"/>
      <c r="BJ68" s="130"/>
      <c r="BK68" s="130"/>
      <c r="BL68" s="130"/>
      <c r="BM68" s="130"/>
      <c r="BN68" s="130"/>
      <c r="BO68" s="130"/>
      <c r="BP68" s="130"/>
      <c r="BQ68" s="131"/>
      <c r="BR68" s="129"/>
      <c r="BS68" s="130"/>
      <c r="BT68" s="130"/>
      <c r="BU68" s="130"/>
      <c r="BV68" s="130"/>
      <c r="BW68" s="130"/>
      <c r="BX68" s="130"/>
      <c r="BY68" s="130"/>
      <c r="BZ68" s="130"/>
      <c r="CA68" s="131"/>
      <c r="CB68" s="135"/>
      <c r="CC68" s="136"/>
      <c r="CD68" s="136"/>
      <c r="CE68" s="136"/>
      <c r="CF68" s="136"/>
      <c r="CG68" s="136"/>
      <c r="CH68" s="136"/>
      <c r="CI68" s="136"/>
      <c r="CJ68" s="136"/>
      <c r="CK68" s="137"/>
      <c r="CL68" s="115"/>
      <c r="CM68" s="115"/>
      <c r="CN68" s="115"/>
      <c r="CO68" s="115"/>
      <c r="CP68" s="115"/>
      <c r="CQ68" s="115"/>
      <c r="CR68" s="115"/>
      <c r="CS68" s="115"/>
      <c r="CT68" s="115"/>
      <c r="CU68" s="119"/>
    </row>
    <row r="69" spans="1:99" s="8" customFormat="1" ht="12" thickBot="1">
      <c r="A69" s="113">
        <v>1</v>
      </c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3"/>
      <c r="W69" s="54"/>
      <c r="X69" s="109">
        <v>2</v>
      </c>
      <c r="Y69" s="109"/>
      <c r="Z69" s="109"/>
      <c r="AA69" s="109">
        <v>3</v>
      </c>
      <c r="AB69" s="109"/>
      <c r="AC69" s="109"/>
      <c r="AD69" s="109">
        <v>4</v>
      </c>
      <c r="AE69" s="109"/>
      <c r="AF69" s="109"/>
      <c r="AG69" s="109"/>
      <c r="AH69" s="109"/>
      <c r="AI69" s="109"/>
      <c r="AJ69" s="109"/>
      <c r="AK69" s="109"/>
      <c r="AL69" s="109"/>
      <c r="AM69" s="109"/>
      <c r="AN69" s="109">
        <v>5</v>
      </c>
      <c r="AO69" s="109"/>
      <c r="AP69" s="109"/>
      <c r="AQ69" s="109"/>
      <c r="AR69" s="109"/>
      <c r="AS69" s="109"/>
      <c r="AT69" s="109"/>
      <c r="AU69" s="109"/>
      <c r="AV69" s="109"/>
      <c r="AW69" s="109"/>
      <c r="AX69" s="109">
        <v>6</v>
      </c>
      <c r="AY69" s="109"/>
      <c r="AZ69" s="109"/>
      <c r="BA69" s="109"/>
      <c r="BB69" s="109"/>
      <c r="BC69" s="109"/>
      <c r="BD69" s="109"/>
      <c r="BE69" s="109"/>
      <c r="BF69" s="109"/>
      <c r="BG69" s="109"/>
      <c r="BH69" s="109">
        <v>7</v>
      </c>
      <c r="BI69" s="109"/>
      <c r="BJ69" s="109"/>
      <c r="BK69" s="109"/>
      <c r="BL69" s="109"/>
      <c r="BM69" s="109"/>
      <c r="BN69" s="109"/>
      <c r="BO69" s="109"/>
      <c r="BP69" s="109"/>
      <c r="BQ69" s="109"/>
      <c r="BR69" s="109">
        <v>8</v>
      </c>
      <c r="BS69" s="109"/>
      <c r="BT69" s="109"/>
      <c r="BU69" s="109"/>
      <c r="BV69" s="109"/>
      <c r="BW69" s="109"/>
      <c r="BX69" s="109"/>
      <c r="BY69" s="109"/>
      <c r="BZ69" s="109"/>
      <c r="CA69" s="109"/>
      <c r="CB69" s="109">
        <v>9</v>
      </c>
      <c r="CC69" s="109"/>
      <c r="CD69" s="109"/>
      <c r="CE69" s="109"/>
      <c r="CF69" s="109"/>
      <c r="CG69" s="109"/>
      <c r="CH69" s="109"/>
      <c r="CI69" s="109"/>
      <c r="CJ69" s="109"/>
      <c r="CK69" s="109"/>
      <c r="CL69" s="109">
        <v>10</v>
      </c>
      <c r="CM69" s="109"/>
      <c r="CN69" s="109"/>
      <c r="CO69" s="109"/>
      <c r="CP69" s="109"/>
      <c r="CQ69" s="109"/>
      <c r="CR69" s="109"/>
      <c r="CS69" s="109"/>
      <c r="CT69" s="109"/>
      <c r="CU69" s="110"/>
    </row>
    <row r="70" spans="1:99" s="8" customFormat="1" ht="11.25" hidden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9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57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</row>
    <row r="71" spans="1:99" s="12" customFormat="1" ht="19.5" customHeight="1">
      <c r="A71" s="107" t="s">
        <v>271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8"/>
      <c r="V71" s="49" t="s">
        <v>159</v>
      </c>
      <c r="W71" s="49" t="s">
        <v>159</v>
      </c>
      <c r="X71" s="101" t="s">
        <v>272</v>
      </c>
      <c r="Y71" s="102"/>
      <c r="Z71" s="102"/>
      <c r="AA71" s="96" t="s">
        <v>225</v>
      </c>
      <c r="AB71" s="97"/>
      <c r="AC71" s="98"/>
      <c r="AD71" s="103" t="s">
        <v>220</v>
      </c>
      <c r="AE71" s="104"/>
      <c r="AF71" s="104"/>
      <c r="AG71" s="104"/>
      <c r="AH71" s="104"/>
      <c r="AI71" s="104"/>
      <c r="AJ71" s="104"/>
      <c r="AK71" s="104"/>
      <c r="AL71" s="104"/>
      <c r="AM71" s="105"/>
      <c r="AN71" s="103" t="s">
        <v>220</v>
      </c>
      <c r="AO71" s="104"/>
      <c r="AP71" s="104"/>
      <c r="AQ71" s="104"/>
      <c r="AR71" s="104"/>
      <c r="AS71" s="104"/>
      <c r="AT71" s="104"/>
      <c r="AU71" s="104"/>
      <c r="AV71" s="104"/>
      <c r="AW71" s="105"/>
      <c r="AX71" s="103" t="s">
        <v>220</v>
      </c>
      <c r="AY71" s="104"/>
      <c r="AZ71" s="104"/>
      <c r="BA71" s="104"/>
      <c r="BB71" s="104"/>
      <c r="BC71" s="104"/>
      <c r="BD71" s="104"/>
      <c r="BE71" s="104"/>
      <c r="BF71" s="104"/>
      <c r="BG71" s="105"/>
      <c r="BH71" s="103" t="s">
        <v>220</v>
      </c>
      <c r="BI71" s="104"/>
      <c r="BJ71" s="104"/>
      <c r="BK71" s="104"/>
      <c r="BL71" s="104"/>
      <c r="BM71" s="104"/>
      <c r="BN71" s="104"/>
      <c r="BO71" s="104"/>
      <c r="BP71" s="104"/>
      <c r="BQ71" s="105"/>
      <c r="BR71" s="122"/>
      <c r="BS71" s="123"/>
      <c r="BT71" s="123"/>
      <c r="BU71" s="123"/>
      <c r="BV71" s="123"/>
      <c r="BW71" s="123"/>
      <c r="BX71" s="123"/>
      <c r="BY71" s="123"/>
      <c r="BZ71" s="123"/>
      <c r="CA71" s="124"/>
      <c r="CB71" s="122"/>
      <c r="CC71" s="123"/>
      <c r="CD71" s="123"/>
      <c r="CE71" s="123"/>
      <c r="CF71" s="123"/>
      <c r="CG71" s="123"/>
      <c r="CH71" s="123"/>
      <c r="CI71" s="123"/>
      <c r="CJ71" s="123"/>
      <c r="CK71" s="124"/>
      <c r="CL71" s="103" t="s">
        <v>220</v>
      </c>
      <c r="CM71" s="104"/>
      <c r="CN71" s="104"/>
      <c r="CO71" s="104"/>
      <c r="CP71" s="104"/>
      <c r="CQ71" s="104"/>
      <c r="CR71" s="104"/>
      <c r="CS71" s="104"/>
      <c r="CT71" s="104"/>
      <c r="CU71" s="106"/>
    </row>
    <row r="72" spans="1:99" s="12" customFormat="1" ht="29.25" customHeight="1">
      <c r="A72" s="99" t="s">
        <v>273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100"/>
      <c r="V72" s="49" t="s">
        <v>159</v>
      </c>
      <c r="W72" s="49" t="s">
        <v>142</v>
      </c>
      <c r="X72" s="101" t="s">
        <v>274</v>
      </c>
      <c r="Y72" s="102"/>
      <c r="Z72" s="102"/>
      <c r="AA72" s="96"/>
      <c r="AB72" s="97"/>
      <c r="AC72" s="98"/>
      <c r="AD72" s="103" t="s">
        <v>220</v>
      </c>
      <c r="AE72" s="104"/>
      <c r="AF72" s="104"/>
      <c r="AG72" s="104"/>
      <c r="AH72" s="104"/>
      <c r="AI72" s="104"/>
      <c r="AJ72" s="104"/>
      <c r="AK72" s="104"/>
      <c r="AL72" s="104"/>
      <c r="AM72" s="105"/>
      <c r="AN72" s="103" t="s">
        <v>220</v>
      </c>
      <c r="AO72" s="104"/>
      <c r="AP72" s="104"/>
      <c r="AQ72" s="104"/>
      <c r="AR72" s="104"/>
      <c r="AS72" s="104"/>
      <c r="AT72" s="104"/>
      <c r="AU72" s="104"/>
      <c r="AV72" s="104"/>
      <c r="AW72" s="105"/>
      <c r="AX72" s="103" t="s">
        <v>220</v>
      </c>
      <c r="AY72" s="104"/>
      <c r="AZ72" s="104"/>
      <c r="BA72" s="104"/>
      <c r="BB72" s="104"/>
      <c r="BC72" s="104"/>
      <c r="BD72" s="104"/>
      <c r="BE72" s="104"/>
      <c r="BF72" s="104"/>
      <c r="BG72" s="105"/>
      <c r="BH72" s="103" t="s">
        <v>220</v>
      </c>
      <c r="BI72" s="104"/>
      <c r="BJ72" s="104"/>
      <c r="BK72" s="104"/>
      <c r="BL72" s="104"/>
      <c r="BM72" s="104"/>
      <c r="BN72" s="104"/>
      <c r="BO72" s="104"/>
      <c r="BP72" s="104"/>
      <c r="BQ72" s="105"/>
      <c r="BR72" s="103" t="s">
        <v>220</v>
      </c>
      <c r="BS72" s="104"/>
      <c r="BT72" s="104"/>
      <c r="BU72" s="104"/>
      <c r="BV72" s="104"/>
      <c r="BW72" s="104"/>
      <c r="BX72" s="104"/>
      <c r="BY72" s="104"/>
      <c r="BZ72" s="104"/>
      <c r="CA72" s="105"/>
      <c r="CB72" s="103" t="s">
        <v>220</v>
      </c>
      <c r="CC72" s="104"/>
      <c r="CD72" s="104"/>
      <c r="CE72" s="104"/>
      <c r="CF72" s="104"/>
      <c r="CG72" s="104"/>
      <c r="CH72" s="104"/>
      <c r="CI72" s="104"/>
      <c r="CJ72" s="104"/>
      <c r="CK72" s="105"/>
      <c r="CL72" s="103" t="s">
        <v>220</v>
      </c>
      <c r="CM72" s="104"/>
      <c r="CN72" s="104"/>
      <c r="CO72" s="104"/>
      <c r="CP72" s="104"/>
      <c r="CQ72" s="104"/>
      <c r="CR72" s="104"/>
      <c r="CS72" s="104"/>
      <c r="CT72" s="104"/>
      <c r="CU72" s="106"/>
    </row>
    <row r="73" spans="1:99" s="12" customFormat="1" ht="19.5" customHeight="1" thickBot="1">
      <c r="A73" s="99" t="s">
        <v>275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100"/>
      <c r="V73" s="49" t="s">
        <v>159</v>
      </c>
      <c r="W73" s="49" t="s">
        <v>142</v>
      </c>
      <c r="X73" s="101" t="s">
        <v>276</v>
      </c>
      <c r="Y73" s="102"/>
      <c r="Z73" s="102"/>
      <c r="AA73" s="96"/>
      <c r="AB73" s="97"/>
      <c r="AC73" s="98"/>
      <c r="AD73" s="103" t="s">
        <v>220</v>
      </c>
      <c r="AE73" s="104"/>
      <c r="AF73" s="104"/>
      <c r="AG73" s="104"/>
      <c r="AH73" s="104"/>
      <c r="AI73" s="104"/>
      <c r="AJ73" s="104"/>
      <c r="AK73" s="104"/>
      <c r="AL73" s="104"/>
      <c r="AM73" s="105"/>
      <c r="AN73" s="103" t="s">
        <v>220</v>
      </c>
      <c r="AO73" s="104"/>
      <c r="AP73" s="104"/>
      <c r="AQ73" s="104"/>
      <c r="AR73" s="104"/>
      <c r="AS73" s="104"/>
      <c r="AT73" s="104"/>
      <c r="AU73" s="104"/>
      <c r="AV73" s="104"/>
      <c r="AW73" s="105"/>
      <c r="AX73" s="103" t="s">
        <v>220</v>
      </c>
      <c r="AY73" s="104"/>
      <c r="AZ73" s="104"/>
      <c r="BA73" s="104"/>
      <c r="BB73" s="104"/>
      <c r="BC73" s="104"/>
      <c r="BD73" s="104"/>
      <c r="BE73" s="104"/>
      <c r="BF73" s="104"/>
      <c r="BG73" s="105"/>
      <c r="BH73" s="103" t="s">
        <v>220</v>
      </c>
      <c r="BI73" s="104"/>
      <c r="BJ73" s="104"/>
      <c r="BK73" s="104"/>
      <c r="BL73" s="104"/>
      <c r="BM73" s="104"/>
      <c r="BN73" s="104"/>
      <c r="BO73" s="104"/>
      <c r="BP73" s="104"/>
      <c r="BQ73" s="105"/>
      <c r="BR73" s="122"/>
      <c r="BS73" s="123"/>
      <c r="BT73" s="123"/>
      <c r="BU73" s="123"/>
      <c r="BV73" s="123"/>
      <c r="BW73" s="123"/>
      <c r="BX73" s="123"/>
      <c r="BY73" s="123"/>
      <c r="BZ73" s="123"/>
      <c r="CA73" s="124"/>
      <c r="CB73" s="122"/>
      <c r="CC73" s="123"/>
      <c r="CD73" s="123"/>
      <c r="CE73" s="123"/>
      <c r="CF73" s="123"/>
      <c r="CG73" s="123"/>
      <c r="CH73" s="123"/>
      <c r="CI73" s="123"/>
      <c r="CJ73" s="123"/>
      <c r="CK73" s="124"/>
      <c r="CL73" s="103" t="s">
        <v>220</v>
      </c>
      <c r="CM73" s="104"/>
      <c r="CN73" s="104"/>
      <c r="CO73" s="104"/>
      <c r="CP73" s="104"/>
      <c r="CQ73" s="104"/>
      <c r="CR73" s="104"/>
      <c r="CS73" s="104"/>
      <c r="CT73" s="104"/>
      <c r="CU73" s="106"/>
    </row>
    <row r="74" spans="1:99" ht="3" customHeight="1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</row>
    <row r="75" spans="24:99" ht="12.75">
      <c r="X75" s="10" t="s">
        <v>277</v>
      </c>
      <c r="CU75" s="5"/>
    </row>
    <row r="76" spans="1:99" s="8" customFormat="1" ht="12.75" customHeight="1">
      <c r="A76" s="113" t="s">
        <v>41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3"/>
      <c r="W76" s="13"/>
      <c r="X76" s="115" t="s">
        <v>40</v>
      </c>
      <c r="Y76" s="114"/>
      <c r="Z76" s="114"/>
      <c r="AA76" s="115" t="s">
        <v>208</v>
      </c>
      <c r="AB76" s="115"/>
      <c r="AC76" s="115"/>
      <c r="AD76" s="116" t="s">
        <v>172</v>
      </c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</row>
    <row r="77" spans="1:99" s="8" customFormat="1" ht="35.25" customHeight="1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3"/>
      <c r="W77" s="13"/>
      <c r="X77" s="114"/>
      <c r="Y77" s="114"/>
      <c r="Z77" s="114"/>
      <c r="AA77" s="115"/>
      <c r="AB77" s="115"/>
      <c r="AC77" s="115"/>
      <c r="AD77" s="119" t="s">
        <v>171</v>
      </c>
      <c r="AE77" s="120"/>
      <c r="AF77" s="120"/>
      <c r="AG77" s="120"/>
      <c r="AH77" s="120"/>
      <c r="AI77" s="120"/>
      <c r="AJ77" s="120"/>
      <c r="AK77" s="120"/>
      <c r="AL77" s="120"/>
      <c r="AM77" s="121"/>
      <c r="AN77" s="115" t="s">
        <v>33</v>
      </c>
      <c r="AO77" s="114"/>
      <c r="AP77" s="114"/>
      <c r="AQ77" s="114"/>
      <c r="AR77" s="114"/>
      <c r="AS77" s="114"/>
      <c r="AT77" s="114"/>
      <c r="AU77" s="114"/>
      <c r="AV77" s="114"/>
      <c r="AW77" s="114"/>
      <c r="AX77" s="115" t="s">
        <v>34</v>
      </c>
      <c r="AY77" s="114"/>
      <c r="AZ77" s="114"/>
      <c r="BA77" s="114"/>
      <c r="BB77" s="114"/>
      <c r="BC77" s="114"/>
      <c r="BD77" s="114"/>
      <c r="BE77" s="114"/>
      <c r="BF77" s="114"/>
      <c r="BG77" s="114"/>
      <c r="BH77" s="115" t="s">
        <v>35</v>
      </c>
      <c r="BI77" s="114"/>
      <c r="BJ77" s="114"/>
      <c r="BK77" s="114"/>
      <c r="BL77" s="114"/>
      <c r="BM77" s="114"/>
      <c r="BN77" s="114"/>
      <c r="BO77" s="114"/>
      <c r="BP77" s="114"/>
      <c r="BQ77" s="114"/>
      <c r="BR77" s="119" t="s">
        <v>36</v>
      </c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</row>
    <row r="78" spans="1:99" s="8" customFormat="1" ht="12" thickBot="1">
      <c r="A78" s="113">
        <v>1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3"/>
      <c r="W78" s="54"/>
      <c r="X78" s="109">
        <v>2</v>
      </c>
      <c r="Y78" s="109"/>
      <c r="Z78" s="109"/>
      <c r="AA78" s="109">
        <v>3</v>
      </c>
      <c r="AB78" s="109"/>
      <c r="AC78" s="109"/>
      <c r="AD78" s="109">
        <v>4</v>
      </c>
      <c r="AE78" s="109"/>
      <c r="AF78" s="109"/>
      <c r="AG78" s="109"/>
      <c r="AH78" s="109"/>
      <c r="AI78" s="109"/>
      <c r="AJ78" s="109"/>
      <c r="AK78" s="109"/>
      <c r="AL78" s="109"/>
      <c r="AM78" s="109"/>
      <c r="AN78" s="109">
        <v>5</v>
      </c>
      <c r="AO78" s="109"/>
      <c r="AP78" s="109"/>
      <c r="AQ78" s="109"/>
      <c r="AR78" s="109"/>
      <c r="AS78" s="109"/>
      <c r="AT78" s="109"/>
      <c r="AU78" s="109"/>
      <c r="AV78" s="109"/>
      <c r="AW78" s="109"/>
      <c r="AX78" s="109">
        <v>6</v>
      </c>
      <c r="AY78" s="109"/>
      <c r="AZ78" s="109"/>
      <c r="BA78" s="109"/>
      <c r="BB78" s="109"/>
      <c r="BC78" s="109"/>
      <c r="BD78" s="109"/>
      <c r="BE78" s="109"/>
      <c r="BF78" s="109"/>
      <c r="BG78" s="109"/>
      <c r="BH78" s="109">
        <v>7</v>
      </c>
      <c r="BI78" s="109"/>
      <c r="BJ78" s="109"/>
      <c r="BK78" s="109"/>
      <c r="BL78" s="109"/>
      <c r="BM78" s="109"/>
      <c r="BN78" s="109"/>
      <c r="BO78" s="109"/>
      <c r="BP78" s="109"/>
      <c r="BQ78" s="109"/>
      <c r="BR78" s="110">
        <v>8</v>
      </c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</row>
    <row r="79" spans="1:99" s="8" customFormat="1" ht="11.25" hidden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9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5"/>
      <c r="CM79" s="45"/>
      <c r="CN79" s="45"/>
      <c r="CO79" s="45"/>
      <c r="CP79" s="45"/>
      <c r="CQ79" s="45"/>
      <c r="CR79" s="45"/>
      <c r="CS79" s="45"/>
      <c r="CT79" s="45"/>
      <c r="CU79" s="45"/>
    </row>
    <row r="80" spans="1:99" s="12" customFormat="1" ht="9.75" customHeight="1">
      <c r="A80" s="107" t="s">
        <v>278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8"/>
      <c r="V80" s="46" t="s">
        <v>159</v>
      </c>
      <c r="W80" s="46" t="s">
        <v>159</v>
      </c>
      <c r="X80" s="101" t="s">
        <v>279</v>
      </c>
      <c r="Y80" s="102"/>
      <c r="Z80" s="102"/>
      <c r="AA80" s="96" t="s">
        <v>225</v>
      </c>
      <c r="AB80" s="97"/>
      <c r="AC80" s="98"/>
      <c r="AD80" s="103" t="s">
        <v>220</v>
      </c>
      <c r="AE80" s="104"/>
      <c r="AF80" s="104"/>
      <c r="AG80" s="104"/>
      <c r="AH80" s="104"/>
      <c r="AI80" s="104"/>
      <c r="AJ80" s="104"/>
      <c r="AK80" s="104"/>
      <c r="AL80" s="104"/>
      <c r="AM80" s="105"/>
      <c r="AN80" s="103" t="s">
        <v>220</v>
      </c>
      <c r="AO80" s="104"/>
      <c r="AP80" s="104"/>
      <c r="AQ80" s="104"/>
      <c r="AR80" s="104"/>
      <c r="AS80" s="104"/>
      <c r="AT80" s="104"/>
      <c r="AU80" s="104"/>
      <c r="AV80" s="104"/>
      <c r="AW80" s="105"/>
      <c r="AX80" s="103" t="s">
        <v>220</v>
      </c>
      <c r="AY80" s="104"/>
      <c r="AZ80" s="104"/>
      <c r="BA80" s="104"/>
      <c r="BB80" s="104"/>
      <c r="BC80" s="104"/>
      <c r="BD80" s="104"/>
      <c r="BE80" s="104"/>
      <c r="BF80" s="104"/>
      <c r="BG80" s="105"/>
      <c r="BH80" s="103" t="s">
        <v>220</v>
      </c>
      <c r="BI80" s="104"/>
      <c r="BJ80" s="104"/>
      <c r="BK80" s="104"/>
      <c r="BL80" s="104"/>
      <c r="BM80" s="104"/>
      <c r="BN80" s="104"/>
      <c r="BO80" s="104"/>
      <c r="BP80" s="104"/>
      <c r="BQ80" s="105"/>
      <c r="BR80" s="103" t="s">
        <v>220</v>
      </c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6"/>
      <c r="CL80" s="95"/>
      <c r="CM80" s="95"/>
      <c r="CN80" s="95"/>
      <c r="CO80" s="95"/>
      <c r="CP80" s="95"/>
      <c r="CQ80" s="95"/>
      <c r="CR80" s="95"/>
      <c r="CS80" s="95"/>
      <c r="CT80" s="95"/>
      <c r="CU80" s="95"/>
    </row>
    <row r="81" spans="1:99" s="12" customFormat="1" ht="9.75" customHeight="1">
      <c r="A81" s="99" t="s">
        <v>280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00"/>
      <c r="V81" s="46" t="s">
        <v>159</v>
      </c>
      <c r="W81" s="46" t="s">
        <v>142</v>
      </c>
      <c r="X81" s="101"/>
      <c r="Y81" s="102"/>
      <c r="Z81" s="102"/>
      <c r="AA81" s="96"/>
      <c r="AB81" s="97"/>
      <c r="AC81" s="94"/>
      <c r="AD81" s="103" t="s">
        <v>220</v>
      </c>
      <c r="AE81" s="104"/>
      <c r="AF81" s="104"/>
      <c r="AG81" s="104"/>
      <c r="AH81" s="104"/>
      <c r="AI81" s="104"/>
      <c r="AJ81" s="104"/>
      <c r="AK81" s="104"/>
      <c r="AL81" s="104"/>
      <c r="AM81" s="105"/>
      <c r="AN81" s="103" t="s">
        <v>220</v>
      </c>
      <c r="AO81" s="104"/>
      <c r="AP81" s="104"/>
      <c r="AQ81" s="104"/>
      <c r="AR81" s="104"/>
      <c r="AS81" s="104"/>
      <c r="AT81" s="104"/>
      <c r="AU81" s="104"/>
      <c r="AV81" s="104"/>
      <c r="AW81" s="105"/>
      <c r="AX81" s="103" t="s">
        <v>220</v>
      </c>
      <c r="AY81" s="104"/>
      <c r="AZ81" s="104"/>
      <c r="BA81" s="104"/>
      <c r="BB81" s="104"/>
      <c r="BC81" s="104"/>
      <c r="BD81" s="104"/>
      <c r="BE81" s="104"/>
      <c r="BF81" s="104"/>
      <c r="BG81" s="105"/>
      <c r="BH81" s="103" t="s">
        <v>220</v>
      </c>
      <c r="BI81" s="104"/>
      <c r="BJ81" s="104"/>
      <c r="BK81" s="104"/>
      <c r="BL81" s="104"/>
      <c r="BM81" s="104"/>
      <c r="BN81" s="104"/>
      <c r="BO81" s="104"/>
      <c r="BP81" s="104"/>
      <c r="BQ81" s="105"/>
      <c r="BR81" s="103" t="s">
        <v>220</v>
      </c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6"/>
      <c r="CL81" s="95"/>
      <c r="CM81" s="95"/>
      <c r="CN81" s="95"/>
      <c r="CO81" s="95"/>
      <c r="CP81" s="95"/>
      <c r="CQ81" s="95"/>
      <c r="CR81" s="95"/>
      <c r="CS81" s="95"/>
      <c r="CT81" s="95"/>
      <c r="CU81" s="95"/>
    </row>
    <row r="82" spans="1:99" s="12" customFormat="1" ht="9.75" customHeight="1">
      <c r="A82" s="107" t="s">
        <v>281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8"/>
      <c r="V82" s="46" t="s">
        <v>159</v>
      </c>
      <c r="W82" s="46" t="s">
        <v>159</v>
      </c>
      <c r="X82" s="101" t="s">
        <v>282</v>
      </c>
      <c r="Y82" s="102"/>
      <c r="Z82" s="102"/>
      <c r="AA82" s="96" t="s">
        <v>225</v>
      </c>
      <c r="AB82" s="97"/>
      <c r="AC82" s="98"/>
      <c r="AD82" s="103" t="s">
        <v>220</v>
      </c>
      <c r="AE82" s="104"/>
      <c r="AF82" s="104"/>
      <c r="AG82" s="104"/>
      <c r="AH82" s="104"/>
      <c r="AI82" s="104"/>
      <c r="AJ82" s="104"/>
      <c r="AK82" s="104"/>
      <c r="AL82" s="104"/>
      <c r="AM82" s="105"/>
      <c r="AN82" s="103" t="s">
        <v>220</v>
      </c>
      <c r="AO82" s="104"/>
      <c r="AP82" s="104"/>
      <c r="AQ82" s="104"/>
      <c r="AR82" s="104"/>
      <c r="AS82" s="104"/>
      <c r="AT82" s="104"/>
      <c r="AU82" s="104"/>
      <c r="AV82" s="104"/>
      <c r="AW82" s="105"/>
      <c r="AX82" s="103" t="s">
        <v>220</v>
      </c>
      <c r="AY82" s="104"/>
      <c r="AZ82" s="104"/>
      <c r="BA82" s="104"/>
      <c r="BB82" s="104"/>
      <c r="BC82" s="104"/>
      <c r="BD82" s="104"/>
      <c r="BE82" s="104"/>
      <c r="BF82" s="104"/>
      <c r="BG82" s="105"/>
      <c r="BH82" s="103" t="s">
        <v>220</v>
      </c>
      <c r="BI82" s="104"/>
      <c r="BJ82" s="104"/>
      <c r="BK82" s="104"/>
      <c r="BL82" s="104"/>
      <c r="BM82" s="104"/>
      <c r="BN82" s="104"/>
      <c r="BO82" s="104"/>
      <c r="BP82" s="104"/>
      <c r="BQ82" s="105"/>
      <c r="BR82" s="103" t="s">
        <v>220</v>
      </c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6"/>
      <c r="CL82" s="95"/>
      <c r="CM82" s="95"/>
      <c r="CN82" s="95"/>
      <c r="CO82" s="95"/>
      <c r="CP82" s="95"/>
      <c r="CQ82" s="95"/>
      <c r="CR82" s="95"/>
      <c r="CS82" s="95"/>
      <c r="CT82" s="95"/>
      <c r="CU82" s="95"/>
    </row>
    <row r="83" spans="1:99" s="12" customFormat="1" ht="9.75" customHeight="1" thickBot="1">
      <c r="A83" s="99" t="s">
        <v>280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100"/>
      <c r="V83" s="46" t="s">
        <v>159</v>
      </c>
      <c r="W83" s="46" t="s">
        <v>142</v>
      </c>
      <c r="X83" s="101"/>
      <c r="Y83" s="102"/>
      <c r="Z83" s="102"/>
      <c r="AA83" s="96"/>
      <c r="AB83" s="97"/>
      <c r="AC83" s="94"/>
      <c r="AD83" s="103" t="s">
        <v>220</v>
      </c>
      <c r="AE83" s="104"/>
      <c r="AF83" s="104"/>
      <c r="AG83" s="104"/>
      <c r="AH83" s="104"/>
      <c r="AI83" s="104"/>
      <c r="AJ83" s="104"/>
      <c r="AK83" s="104"/>
      <c r="AL83" s="104"/>
      <c r="AM83" s="105"/>
      <c r="AN83" s="103" t="s">
        <v>220</v>
      </c>
      <c r="AO83" s="104"/>
      <c r="AP83" s="104"/>
      <c r="AQ83" s="104"/>
      <c r="AR83" s="104"/>
      <c r="AS83" s="104"/>
      <c r="AT83" s="104"/>
      <c r="AU83" s="104"/>
      <c r="AV83" s="104"/>
      <c r="AW83" s="105"/>
      <c r="AX83" s="103" t="s">
        <v>220</v>
      </c>
      <c r="AY83" s="104"/>
      <c r="AZ83" s="104"/>
      <c r="BA83" s="104"/>
      <c r="BB83" s="104"/>
      <c r="BC83" s="104"/>
      <c r="BD83" s="104"/>
      <c r="BE83" s="104"/>
      <c r="BF83" s="104"/>
      <c r="BG83" s="105"/>
      <c r="BH83" s="103" t="s">
        <v>220</v>
      </c>
      <c r="BI83" s="104"/>
      <c r="BJ83" s="104"/>
      <c r="BK83" s="104"/>
      <c r="BL83" s="104"/>
      <c r="BM83" s="104"/>
      <c r="BN83" s="104"/>
      <c r="BO83" s="104"/>
      <c r="BP83" s="104"/>
      <c r="BQ83" s="105"/>
      <c r="BR83" s="103" t="s">
        <v>220</v>
      </c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6"/>
      <c r="CL83" s="95"/>
      <c r="CM83" s="95"/>
      <c r="CN83" s="95"/>
      <c r="CO83" s="95"/>
      <c r="CP83" s="95"/>
      <c r="CQ83" s="95"/>
      <c r="CR83" s="95"/>
      <c r="CS83" s="95"/>
      <c r="CT83" s="95"/>
      <c r="CU83" s="95"/>
    </row>
    <row r="84" spans="1:89" ht="3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</row>
    <row r="90" spans="1:93" ht="11.25">
      <c r="A90" s="1" t="s">
        <v>1</v>
      </c>
      <c r="K90" s="171"/>
      <c r="L90" s="171"/>
      <c r="M90" s="171"/>
      <c r="N90" s="171"/>
      <c r="O90" s="171"/>
      <c r="P90" s="171"/>
      <c r="Q90" s="171"/>
      <c r="R90" s="171"/>
      <c r="S90" s="171"/>
      <c r="U90" s="156" t="s">
        <v>215</v>
      </c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Y90" s="1" t="s">
        <v>2</v>
      </c>
      <c r="BN90" s="171"/>
      <c r="BO90" s="171"/>
      <c r="BP90" s="171"/>
      <c r="BQ90" s="171"/>
      <c r="BR90" s="171"/>
      <c r="BS90" s="171"/>
      <c r="BT90" s="171"/>
      <c r="BU90" s="171"/>
      <c r="BV90" s="171"/>
      <c r="BX90" s="156"/>
      <c r="BY90" s="156"/>
      <c r="BZ90" s="156"/>
      <c r="CA90" s="156"/>
      <c r="CB90" s="156"/>
      <c r="CC90" s="156"/>
      <c r="CD90" s="156"/>
      <c r="CE90" s="156"/>
      <c r="CF90" s="156"/>
      <c r="CG90" s="156"/>
      <c r="CH90" s="156"/>
      <c r="CI90" s="156"/>
      <c r="CJ90" s="156"/>
      <c r="CK90" s="156"/>
      <c r="CL90" s="156"/>
      <c r="CM90" s="156"/>
      <c r="CN90" s="156"/>
      <c r="CO90" s="156"/>
    </row>
    <row r="91" spans="11:93" ht="11.25" customHeight="1">
      <c r="K91" s="173" t="s">
        <v>3</v>
      </c>
      <c r="L91" s="173"/>
      <c r="M91" s="173"/>
      <c r="N91" s="173"/>
      <c r="O91" s="173"/>
      <c r="P91" s="173"/>
      <c r="Q91" s="173"/>
      <c r="R91" s="173"/>
      <c r="S91" s="173"/>
      <c r="U91" s="173" t="s">
        <v>4</v>
      </c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Y91" s="1" t="s">
        <v>5</v>
      </c>
      <c r="BN91" s="173" t="s">
        <v>3</v>
      </c>
      <c r="BO91" s="173"/>
      <c r="BP91" s="173"/>
      <c r="BQ91" s="173"/>
      <c r="BR91" s="173"/>
      <c r="BS91" s="173"/>
      <c r="BT91" s="173"/>
      <c r="BU91" s="173"/>
      <c r="BV91" s="173"/>
      <c r="BX91" s="173" t="s">
        <v>4</v>
      </c>
      <c r="BY91" s="173"/>
      <c r="BZ91" s="173"/>
      <c r="CA91" s="173"/>
      <c r="CB91" s="17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</row>
    <row r="93" spans="1:40" ht="11.25">
      <c r="A93" s="1" t="s">
        <v>6</v>
      </c>
      <c r="K93" s="171"/>
      <c r="L93" s="171"/>
      <c r="M93" s="171"/>
      <c r="N93" s="171"/>
      <c r="O93" s="171"/>
      <c r="P93" s="171"/>
      <c r="Q93" s="171"/>
      <c r="R93" s="171"/>
      <c r="S93" s="171"/>
      <c r="U93" s="156" t="s">
        <v>216</v>
      </c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</row>
    <row r="94" spans="11:40" ht="11.25">
      <c r="K94" s="173" t="s">
        <v>3</v>
      </c>
      <c r="L94" s="173"/>
      <c r="M94" s="173"/>
      <c r="N94" s="173"/>
      <c r="O94" s="173"/>
      <c r="P94" s="173"/>
      <c r="Q94" s="173"/>
      <c r="R94" s="173"/>
      <c r="S94" s="173"/>
      <c r="U94" s="173" t="s">
        <v>4</v>
      </c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</row>
    <row r="95" spans="11:99" ht="11.25">
      <c r="K95" s="3"/>
      <c r="L95" s="3"/>
      <c r="M95" s="3"/>
      <c r="N95" s="3"/>
      <c r="O95" s="3"/>
      <c r="P95" s="3"/>
      <c r="Q95" s="3"/>
      <c r="R95" s="3"/>
      <c r="S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R95" s="4" t="s">
        <v>7</v>
      </c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</row>
    <row r="96" spans="11:99" ht="11.25" customHeight="1">
      <c r="K96" s="3"/>
      <c r="L96" s="3"/>
      <c r="M96" s="3"/>
      <c r="N96" s="3"/>
      <c r="O96" s="3"/>
      <c r="P96" s="3"/>
      <c r="Q96" s="3"/>
      <c r="R96" s="3"/>
      <c r="S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BL96" s="173" t="s">
        <v>8</v>
      </c>
      <c r="BM96" s="173"/>
      <c r="BN96" s="173"/>
      <c r="BO96" s="173"/>
      <c r="BP96" s="173"/>
      <c r="BQ96" s="173"/>
      <c r="BR96" s="173"/>
      <c r="BS96" s="173"/>
      <c r="BT96" s="173"/>
      <c r="BU96" s="173"/>
      <c r="BV96" s="173"/>
      <c r="BW96" s="173"/>
      <c r="BX96" s="173"/>
      <c r="BY96" s="173"/>
      <c r="BZ96" s="173"/>
      <c r="CA96" s="173"/>
      <c r="CB96" s="173"/>
      <c r="CC96" s="173"/>
      <c r="CD96" s="173"/>
      <c r="CE96" s="173"/>
      <c r="CF96" s="173"/>
      <c r="CG96" s="173"/>
      <c r="CH96" s="173"/>
      <c r="CI96" s="173"/>
      <c r="CJ96" s="173"/>
      <c r="CK96" s="173"/>
      <c r="CL96" s="173"/>
      <c r="CM96" s="173"/>
      <c r="CN96" s="173"/>
      <c r="CO96" s="173"/>
      <c r="CP96" s="173"/>
      <c r="CQ96" s="173"/>
      <c r="CR96" s="173"/>
      <c r="CS96" s="173"/>
      <c r="CT96" s="173"/>
      <c r="CU96" s="173"/>
    </row>
    <row r="97" spans="11:99" ht="11.25">
      <c r="K97" s="3"/>
      <c r="L97" s="3"/>
      <c r="M97" s="3"/>
      <c r="N97" s="3"/>
      <c r="O97" s="3"/>
      <c r="P97" s="3"/>
      <c r="Q97" s="3"/>
      <c r="R97" s="3"/>
      <c r="S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R97" s="1" t="s">
        <v>1</v>
      </c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R97" s="171"/>
      <c r="BS97" s="171"/>
      <c r="BT97" s="171"/>
      <c r="BU97" s="171"/>
      <c r="BV97" s="171"/>
      <c r="BW97" s="171"/>
      <c r="BX97" s="171"/>
      <c r="BY97" s="171"/>
      <c r="BZ97" s="171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</row>
    <row r="98" spans="44:99" ht="11.25" customHeight="1">
      <c r="AR98" s="1" t="s">
        <v>9</v>
      </c>
      <c r="BE98" s="173" t="s">
        <v>10</v>
      </c>
      <c r="BF98" s="173"/>
      <c r="BG98" s="173"/>
      <c r="BH98" s="173"/>
      <c r="BI98" s="173"/>
      <c r="BJ98" s="173"/>
      <c r="BK98" s="173"/>
      <c r="BL98" s="173"/>
      <c r="BM98" s="173"/>
      <c r="BN98" s="173"/>
      <c r="BO98" s="173"/>
      <c r="BP98" s="173"/>
      <c r="BR98" s="173" t="s">
        <v>3</v>
      </c>
      <c r="BS98" s="173"/>
      <c r="BT98" s="173"/>
      <c r="BU98" s="173"/>
      <c r="BV98" s="173"/>
      <c r="BW98" s="173"/>
      <c r="BX98" s="173"/>
      <c r="BY98" s="173"/>
      <c r="BZ98" s="173"/>
      <c r="CB98" s="173" t="s">
        <v>4</v>
      </c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</row>
    <row r="99" spans="52:92" ht="11.25"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M99" s="3"/>
      <c r="BN99" s="3"/>
      <c r="BO99" s="3"/>
      <c r="BP99" s="3"/>
      <c r="BQ99" s="3"/>
      <c r="BR99" s="3"/>
      <c r="BS99" s="3"/>
      <c r="BT99" s="3"/>
      <c r="BU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</row>
    <row r="100" spans="1:50" ht="11.25">
      <c r="A100" s="1" t="s">
        <v>11</v>
      </c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</row>
    <row r="101" spans="8:50" ht="11.25" customHeight="1">
      <c r="H101" s="173" t="s">
        <v>10</v>
      </c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U101" s="173" t="s">
        <v>3</v>
      </c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G101" s="173" t="s">
        <v>4</v>
      </c>
      <c r="AH101" s="173"/>
      <c r="AI101" s="173"/>
      <c r="AJ101" s="173"/>
      <c r="AK101" s="173"/>
      <c r="AL101" s="173"/>
      <c r="AM101" s="173"/>
      <c r="AN101" s="173"/>
      <c r="AO101" s="173"/>
      <c r="AP101" s="173"/>
      <c r="AQ101" s="173"/>
      <c r="AR101" s="173"/>
      <c r="AS101" s="173"/>
      <c r="AT101" s="173"/>
      <c r="AU101" s="173"/>
      <c r="AV101" s="173"/>
      <c r="AW101" s="173"/>
      <c r="AX101" s="173"/>
    </row>
    <row r="103" spans="1:23" ht="12.75" customHeight="1">
      <c r="A103" s="5" t="s">
        <v>12</v>
      </c>
      <c r="B103" s="171"/>
      <c r="C103" s="171"/>
      <c r="D103" s="6" t="s">
        <v>12</v>
      </c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P103" s="172">
        <v>20</v>
      </c>
      <c r="Q103" s="172"/>
      <c r="R103" s="171"/>
      <c r="S103" s="171"/>
      <c r="T103" s="171"/>
      <c r="U103" s="2" t="s">
        <v>13</v>
      </c>
      <c r="V103" s="2"/>
      <c r="W103" s="2"/>
    </row>
  </sheetData>
  <sheetProtection/>
  <mergeCells count="500">
    <mergeCell ref="BR98:BZ98"/>
    <mergeCell ref="CB98:CU98"/>
    <mergeCell ref="U94:AN94"/>
    <mergeCell ref="BE97:BP97"/>
    <mergeCell ref="BR97:BZ97"/>
    <mergeCell ref="BN91:BV91"/>
    <mergeCell ref="BX91:CO91"/>
    <mergeCell ref="CB97:CU97"/>
    <mergeCell ref="U93:AN93"/>
    <mergeCell ref="U91:AN91"/>
    <mergeCell ref="BL95:CU95"/>
    <mergeCell ref="BL96:CU96"/>
    <mergeCell ref="BN90:BV90"/>
    <mergeCell ref="BX90:CO90"/>
    <mergeCell ref="K91:S91"/>
    <mergeCell ref="K94:S94"/>
    <mergeCell ref="K93:S93"/>
    <mergeCell ref="K90:S90"/>
    <mergeCell ref="U90:AN90"/>
    <mergeCell ref="H101:S101"/>
    <mergeCell ref="U101:AE101"/>
    <mergeCell ref="AG101:AX101"/>
    <mergeCell ref="BE98:BP98"/>
    <mergeCell ref="H100:S100"/>
    <mergeCell ref="U100:AE100"/>
    <mergeCell ref="AG100:AX100"/>
    <mergeCell ref="CL3:CU3"/>
    <mergeCell ref="CL4:CU4"/>
    <mergeCell ref="AI5:AK5"/>
    <mergeCell ref="AL5:AW5"/>
    <mergeCell ref="AY5:AZ5"/>
    <mergeCell ref="B103:C103"/>
    <mergeCell ref="E103:N103"/>
    <mergeCell ref="P103:Q103"/>
    <mergeCell ref="R103:T103"/>
    <mergeCell ref="A12:S12"/>
    <mergeCell ref="A10:S10"/>
    <mergeCell ref="T10:CD11"/>
    <mergeCell ref="CL10:CU10"/>
    <mergeCell ref="A11:S11"/>
    <mergeCell ref="CL11:CU11"/>
    <mergeCell ref="CL8:CU8"/>
    <mergeCell ref="A9:S9"/>
    <mergeCell ref="T9:CD9"/>
    <mergeCell ref="CL9:CU9"/>
    <mergeCell ref="A8:S8"/>
    <mergeCell ref="T8:CD8"/>
    <mergeCell ref="BA5:BC5"/>
    <mergeCell ref="CL5:CU5"/>
    <mergeCell ref="CL6:CU6"/>
    <mergeCell ref="A7:S7"/>
    <mergeCell ref="T7:CD7"/>
    <mergeCell ref="CL7:CU7"/>
    <mergeCell ref="T12:CD12"/>
    <mergeCell ref="CB19:CK20"/>
    <mergeCell ref="BH21:BQ21"/>
    <mergeCell ref="BR21:CA21"/>
    <mergeCell ref="CL12:CU12"/>
    <mergeCell ref="A13:S13"/>
    <mergeCell ref="CL13:CU13"/>
    <mergeCell ref="A18:U20"/>
    <mergeCell ref="X18:Z20"/>
    <mergeCell ref="AA18:AC20"/>
    <mergeCell ref="AD18:AM20"/>
    <mergeCell ref="AN18:CK18"/>
    <mergeCell ref="CL18:CU20"/>
    <mergeCell ref="AN19:AW20"/>
    <mergeCell ref="AX19:BG20"/>
    <mergeCell ref="BH19:BQ20"/>
    <mergeCell ref="BR19:CA20"/>
    <mergeCell ref="A21:U21"/>
    <mergeCell ref="X21:Z21"/>
    <mergeCell ref="AA21:AC21"/>
    <mergeCell ref="AD21:AM21"/>
    <mergeCell ref="AN21:AW21"/>
    <mergeCell ref="AX21:BG21"/>
    <mergeCell ref="CB21:CK21"/>
    <mergeCell ref="CL21:CU21"/>
    <mergeCell ref="A23:U23"/>
    <mergeCell ref="X23:Z23"/>
    <mergeCell ref="AA23:AB23"/>
    <mergeCell ref="AD23:AM23"/>
    <mergeCell ref="AN23:AW23"/>
    <mergeCell ref="AX23:BG23"/>
    <mergeCell ref="BH23:BQ23"/>
    <mergeCell ref="BR23:CA23"/>
    <mergeCell ref="CB23:CK23"/>
    <mergeCell ref="CL23:CU23"/>
    <mergeCell ref="A24:U24"/>
    <mergeCell ref="A26:U28"/>
    <mergeCell ref="X26:Z28"/>
    <mergeCell ref="AA26:AC28"/>
    <mergeCell ref="AD26:AM28"/>
    <mergeCell ref="AN26:CK26"/>
    <mergeCell ref="CL26:CU28"/>
    <mergeCell ref="AN27:AW28"/>
    <mergeCell ref="AX27:BG28"/>
    <mergeCell ref="BH27:BQ28"/>
    <mergeCell ref="BR27:CA28"/>
    <mergeCell ref="CB27:CK28"/>
    <mergeCell ref="A29:U29"/>
    <mergeCell ref="X29:Z29"/>
    <mergeCell ref="AA29:AC29"/>
    <mergeCell ref="AD29:AM29"/>
    <mergeCell ref="AN29:AW29"/>
    <mergeCell ref="AX29:BG29"/>
    <mergeCell ref="BH29:BQ29"/>
    <mergeCell ref="BR29:CA29"/>
    <mergeCell ref="CB29:CK29"/>
    <mergeCell ref="CL29:CU29"/>
    <mergeCell ref="A31:U31"/>
    <mergeCell ref="X31:Z31"/>
    <mergeCell ref="AD31:AM31"/>
    <mergeCell ref="AN31:AW31"/>
    <mergeCell ref="AX31:BG31"/>
    <mergeCell ref="BH31:BQ31"/>
    <mergeCell ref="BR31:CA31"/>
    <mergeCell ref="CB31:CK31"/>
    <mergeCell ref="CL31:CU31"/>
    <mergeCell ref="AA31:AC31"/>
    <mergeCell ref="A32:U32"/>
    <mergeCell ref="X32:Z32"/>
    <mergeCell ref="AA32:AB32"/>
    <mergeCell ref="AD32:AM32"/>
    <mergeCell ref="AN32:AW32"/>
    <mergeCell ref="AX32:BG32"/>
    <mergeCell ref="BH32:BQ32"/>
    <mergeCell ref="BR32:CA32"/>
    <mergeCell ref="CB32:CK32"/>
    <mergeCell ref="CL32:CU32"/>
    <mergeCell ref="A33:U33"/>
    <mergeCell ref="X33:Z33"/>
    <mergeCell ref="AA33:AB33"/>
    <mergeCell ref="AD33:AM33"/>
    <mergeCell ref="AN33:AW33"/>
    <mergeCell ref="AX33:BG33"/>
    <mergeCell ref="BH33:BQ33"/>
    <mergeCell ref="BR33:CA33"/>
    <mergeCell ref="CB33:CK33"/>
    <mergeCell ref="CL33:CU33"/>
    <mergeCell ref="A34:U34"/>
    <mergeCell ref="X34:Z34"/>
    <mergeCell ref="AA34:AB34"/>
    <mergeCell ref="AD34:AM34"/>
    <mergeCell ref="AN34:AW34"/>
    <mergeCell ref="AX34:BG34"/>
    <mergeCell ref="BH34:BQ34"/>
    <mergeCell ref="BR34:CA34"/>
    <mergeCell ref="CB34:CK34"/>
    <mergeCell ref="CL34:CU34"/>
    <mergeCell ref="A35:U35"/>
    <mergeCell ref="X35:Z35"/>
    <mergeCell ref="AA35:AB35"/>
    <mergeCell ref="AD35:AM35"/>
    <mergeCell ref="AN35:AW35"/>
    <mergeCell ref="AX35:BG35"/>
    <mergeCell ref="BH35:BQ35"/>
    <mergeCell ref="BR35:CA35"/>
    <mergeCell ref="CB35:CK35"/>
    <mergeCell ref="CL35:CU35"/>
    <mergeCell ref="A36:U36"/>
    <mergeCell ref="X36:Z36"/>
    <mergeCell ref="AA36:AB36"/>
    <mergeCell ref="AD36:AM36"/>
    <mergeCell ref="AN36:AW36"/>
    <mergeCell ref="AX36:BG36"/>
    <mergeCell ref="BH36:BQ36"/>
    <mergeCell ref="BR36:CA36"/>
    <mergeCell ref="CB36:CK36"/>
    <mergeCell ref="CL36:CU36"/>
    <mergeCell ref="A37:U37"/>
    <mergeCell ref="X37:Z37"/>
    <mergeCell ref="AA37:AB37"/>
    <mergeCell ref="AD37:AM37"/>
    <mergeCell ref="AN37:AW37"/>
    <mergeCell ref="AX37:BG37"/>
    <mergeCell ref="BH37:BQ37"/>
    <mergeCell ref="BR37:CA37"/>
    <mergeCell ref="CB37:CK37"/>
    <mergeCell ref="CL37:CU37"/>
    <mergeCell ref="A38:U38"/>
    <mergeCell ref="X38:Z38"/>
    <mergeCell ref="AA38:AB38"/>
    <mergeCell ref="AD38:AM38"/>
    <mergeCell ref="AN38:AW38"/>
    <mergeCell ref="AX38:BG38"/>
    <mergeCell ref="BH38:BQ38"/>
    <mergeCell ref="BR38:CA38"/>
    <mergeCell ref="CB38:CK38"/>
    <mergeCell ref="CL38:CU38"/>
    <mergeCell ref="A39:U39"/>
    <mergeCell ref="X39:Z39"/>
    <mergeCell ref="AD39:AM39"/>
    <mergeCell ref="AN39:AW39"/>
    <mergeCell ref="AX39:BG39"/>
    <mergeCell ref="BH39:BQ39"/>
    <mergeCell ref="BR39:CA39"/>
    <mergeCell ref="CB39:CK39"/>
    <mergeCell ref="CL39:CU39"/>
    <mergeCell ref="AA39:AC39"/>
    <mergeCell ref="A40:U40"/>
    <mergeCell ref="A42:U44"/>
    <mergeCell ref="X42:Z44"/>
    <mergeCell ref="AA42:AC44"/>
    <mergeCell ref="AD42:AM44"/>
    <mergeCell ref="AN42:CK42"/>
    <mergeCell ref="CL42:CU44"/>
    <mergeCell ref="AN43:AW44"/>
    <mergeCell ref="AX43:BG44"/>
    <mergeCell ref="BH43:BQ44"/>
    <mergeCell ref="BR43:CA44"/>
    <mergeCell ref="CB43:CK44"/>
    <mergeCell ref="A45:U45"/>
    <mergeCell ref="X45:Z45"/>
    <mergeCell ref="AA45:AC45"/>
    <mergeCell ref="AD45:AM45"/>
    <mergeCell ref="AN45:AW45"/>
    <mergeCell ref="AX45:BG45"/>
    <mergeCell ref="BH45:BQ45"/>
    <mergeCell ref="BR45:CA45"/>
    <mergeCell ref="CB45:CK45"/>
    <mergeCell ref="CL45:CU45"/>
    <mergeCell ref="A47:U47"/>
    <mergeCell ref="X47:Z47"/>
    <mergeCell ref="AA47:AB47"/>
    <mergeCell ref="AD47:AM47"/>
    <mergeCell ref="AN47:AW47"/>
    <mergeCell ref="AX47:BG47"/>
    <mergeCell ref="BH47:BQ47"/>
    <mergeCell ref="BR47:CA47"/>
    <mergeCell ref="CB47:CK47"/>
    <mergeCell ref="CL47:CU47"/>
    <mergeCell ref="A48:U48"/>
    <mergeCell ref="X48:Z48"/>
    <mergeCell ref="AA48:AB48"/>
    <mergeCell ref="AD48:AM48"/>
    <mergeCell ref="AN48:AW48"/>
    <mergeCell ref="AX48:BG48"/>
    <mergeCell ref="BH48:BQ48"/>
    <mergeCell ref="BR48:CA48"/>
    <mergeCell ref="CB48:CK48"/>
    <mergeCell ref="CL48:CU48"/>
    <mergeCell ref="A49:U49"/>
    <mergeCell ref="X49:Z49"/>
    <mergeCell ref="AA49:AB49"/>
    <mergeCell ref="AD49:AM49"/>
    <mergeCell ref="AN49:AW49"/>
    <mergeCell ref="AX49:BG49"/>
    <mergeCell ref="BH49:BQ49"/>
    <mergeCell ref="BR49:CA49"/>
    <mergeCell ref="CB49:CK49"/>
    <mergeCell ref="CL49:CU49"/>
    <mergeCell ref="A50:U50"/>
    <mergeCell ref="X50:Z50"/>
    <mergeCell ref="AD50:AM50"/>
    <mergeCell ref="AN50:AW50"/>
    <mergeCell ref="AX50:BG50"/>
    <mergeCell ref="BH51:BQ51"/>
    <mergeCell ref="BR51:CA51"/>
    <mergeCell ref="CB51:CK51"/>
    <mergeCell ref="CL51:CU51"/>
    <mergeCell ref="AA51:AC51"/>
    <mergeCell ref="BH50:BQ50"/>
    <mergeCell ref="BR50:CA50"/>
    <mergeCell ref="CB50:CK50"/>
    <mergeCell ref="CL50:CU50"/>
    <mergeCell ref="AA50:AC50"/>
    <mergeCell ref="A52:U52"/>
    <mergeCell ref="X52:Z52"/>
    <mergeCell ref="AD52:AM52"/>
    <mergeCell ref="AN52:AW52"/>
    <mergeCell ref="AX52:BG52"/>
    <mergeCell ref="AX51:BG51"/>
    <mergeCell ref="A51:U51"/>
    <mergeCell ref="X51:Z51"/>
    <mergeCell ref="AD51:AM51"/>
    <mergeCell ref="AN51:AW51"/>
    <mergeCell ref="BH52:BQ52"/>
    <mergeCell ref="BR52:CA52"/>
    <mergeCell ref="CB52:CK52"/>
    <mergeCell ref="CL52:CU52"/>
    <mergeCell ref="AA52:AC52"/>
    <mergeCell ref="A53:U53"/>
    <mergeCell ref="X53:Z53"/>
    <mergeCell ref="AA53:AB53"/>
    <mergeCell ref="AD53:AM53"/>
    <mergeCell ref="AN53:AW53"/>
    <mergeCell ref="AX53:BG53"/>
    <mergeCell ref="BH53:BQ53"/>
    <mergeCell ref="BR53:CA53"/>
    <mergeCell ref="CB53:CK53"/>
    <mergeCell ref="CL53:CU53"/>
    <mergeCell ref="A54:U54"/>
    <mergeCell ref="X54:Z54"/>
    <mergeCell ref="AA54:AB54"/>
    <mergeCell ref="AD54:AM54"/>
    <mergeCell ref="AN54:AW54"/>
    <mergeCell ref="AX54:BG54"/>
    <mergeCell ref="BH54:BQ54"/>
    <mergeCell ref="BR54:CA54"/>
    <mergeCell ref="CB54:CK54"/>
    <mergeCell ref="CL54:CU54"/>
    <mergeCell ref="A55:U55"/>
    <mergeCell ref="X55:Z55"/>
    <mergeCell ref="AD55:AM55"/>
    <mergeCell ref="AN55:AW55"/>
    <mergeCell ref="AX55:BG55"/>
    <mergeCell ref="BH55:BQ55"/>
    <mergeCell ref="BR55:CA55"/>
    <mergeCell ref="CB55:CK55"/>
    <mergeCell ref="CL55:CU55"/>
    <mergeCell ref="AA55:AC55"/>
    <mergeCell ref="A57:U57"/>
    <mergeCell ref="X57:Z57"/>
    <mergeCell ref="AD57:AM57"/>
    <mergeCell ref="AN57:AW57"/>
    <mergeCell ref="A56:U56"/>
    <mergeCell ref="X56:Z56"/>
    <mergeCell ref="AD56:AM56"/>
    <mergeCell ref="AN56:AW56"/>
    <mergeCell ref="BR57:CA57"/>
    <mergeCell ref="CB57:CK57"/>
    <mergeCell ref="CL57:CU57"/>
    <mergeCell ref="AA57:AC57"/>
    <mergeCell ref="BH56:BQ56"/>
    <mergeCell ref="BR56:CA56"/>
    <mergeCell ref="CB56:CK56"/>
    <mergeCell ref="CL56:CU56"/>
    <mergeCell ref="AA56:AC56"/>
    <mergeCell ref="AX56:BG56"/>
    <mergeCell ref="X58:Z58"/>
    <mergeCell ref="AD58:AM58"/>
    <mergeCell ref="AN58:AW58"/>
    <mergeCell ref="AX58:BG58"/>
    <mergeCell ref="AX57:BG57"/>
    <mergeCell ref="BH57:BQ57"/>
    <mergeCell ref="BH58:BQ58"/>
    <mergeCell ref="BR58:CA58"/>
    <mergeCell ref="CB58:CK58"/>
    <mergeCell ref="CL58:CU58"/>
    <mergeCell ref="AA58:AC58"/>
    <mergeCell ref="A59:U59"/>
    <mergeCell ref="X59:Z59"/>
    <mergeCell ref="AD59:AM59"/>
    <mergeCell ref="AN59:AW59"/>
    <mergeCell ref="A58:U58"/>
    <mergeCell ref="AX59:BG59"/>
    <mergeCell ref="BH59:BQ59"/>
    <mergeCell ref="BR59:CA59"/>
    <mergeCell ref="CB59:CK59"/>
    <mergeCell ref="CL59:CU59"/>
    <mergeCell ref="AA59:AC59"/>
    <mergeCell ref="A61:U61"/>
    <mergeCell ref="X61:Z61"/>
    <mergeCell ref="AD61:AM61"/>
    <mergeCell ref="AN61:AW61"/>
    <mergeCell ref="A60:U60"/>
    <mergeCell ref="X60:Z60"/>
    <mergeCell ref="AD60:AM60"/>
    <mergeCell ref="AN60:AW60"/>
    <mergeCell ref="BR61:CA61"/>
    <mergeCell ref="CB61:CK61"/>
    <mergeCell ref="CL61:CU61"/>
    <mergeCell ref="AA61:AC61"/>
    <mergeCell ref="BH60:BQ60"/>
    <mergeCell ref="BR60:CA60"/>
    <mergeCell ref="CB60:CK60"/>
    <mergeCell ref="CL60:CU60"/>
    <mergeCell ref="AA60:AC60"/>
    <mergeCell ref="AX60:BG60"/>
    <mergeCell ref="X62:Z62"/>
    <mergeCell ref="AD62:AM62"/>
    <mergeCell ref="AN62:AW62"/>
    <mergeCell ref="AX62:BG62"/>
    <mergeCell ref="AX61:BG61"/>
    <mergeCell ref="BH61:BQ61"/>
    <mergeCell ref="BH62:BQ62"/>
    <mergeCell ref="BR62:CA62"/>
    <mergeCell ref="CB62:CK62"/>
    <mergeCell ref="CL62:CU62"/>
    <mergeCell ref="AA62:AC62"/>
    <mergeCell ref="A63:U63"/>
    <mergeCell ref="X63:Z63"/>
    <mergeCell ref="AD63:AM63"/>
    <mergeCell ref="AN63:AW63"/>
    <mergeCell ref="A62:U62"/>
    <mergeCell ref="AX63:BG63"/>
    <mergeCell ref="BH63:BQ63"/>
    <mergeCell ref="BR63:CA63"/>
    <mergeCell ref="CB63:CK63"/>
    <mergeCell ref="CL63:CU63"/>
    <mergeCell ref="AA63:AC63"/>
    <mergeCell ref="A64:U64"/>
    <mergeCell ref="A66:U68"/>
    <mergeCell ref="X66:Z68"/>
    <mergeCell ref="AA66:AC68"/>
    <mergeCell ref="AD66:AM68"/>
    <mergeCell ref="AN66:CK66"/>
    <mergeCell ref="CL66:CU68"/>
    <mergeCell ref="AN67:AW68"/>
    <mergeCell ref="AX67:BG68"/>
    <mergeCell ref="BH67:BQ68"/>
    <mergeCell ref="BR67:CA68"/>
    <mergeCell ref="CB67:CK68"/>
    <mergeCell ref="CB69:CK69"/>
    <mergeCell ref="CL69:CU69"/>
    <mergeCell ref="A71:U71"/>
    <mergeCell ref="X71:Z71"/>
    <mergeCell ref="AD71:AM71"/>
    <mergeCell ref="AN71:AW71"/>
    <mergeCell ref="AX71:BG71"/>
    <mergeCell ref="A69:U69"/>
    <mergeCell ref="X69:Z69"/>
    <mergeCell ref="AA69:AC69"/>
    <mergeCell ref="A72:U72"/>
    <mergeCell ref="X72:Z72"/>
    <mergeCell ref="AD72:AM72"/>
    <mergeCell ref="AN72:AW72"/>
    <mergeCell ref="BH69:BQ69"/>
    <mergeCell ref="BR69:CA69"/>
    <mergeCell ref="AD69:AM69"/>
    <mergeCell ref="AN69:AW69"/>
    <mergeCell ref="AX69:BG69"/>
    <mergeCell ref="AA72:AC72"/>
    <mergeCell ref="BH71:BQ71"/>
    <mergeCell ref="BR71:CA71"/>
    <mergeCell ref="CB71:CK71"/>
    <mergeCell ref="CL71:CU71"/>
    <mergeCell ref="AA71:AC71"/>
    <mergeCell ref="AX73:BG73"/>
    <mergeCell ref="AX72:BG72"/>
    <mergeCell ref="BH72:BQ72"/>
    <mergeCell ref="BR72:CA72"/>
    <mergeCell ref="CB72:CK72"/>
    <mergeCell ref="CL72:CU72"/>
    <mergeCell ref="BH73:BQ73"/>
    <mergeCell ref="BR73:CA73"/>
    <mergeCell ref="CB73:CK73"/>
    <mergeCell ref="CL73:CU73"/>
    <mergeCell ref="AA73:AC73"/>
    <mergeCell ref="A74:U74"/>
    <mergeCell ref="A73:U73"/>
    <mergeCell ref="X73:Z73"/>
    <mergeCell ref="AD73:AM73"/>
    <mergeCell ref="AN73:AW73"/>
    <mergeCell ref="CL76:CU77"/>
    <mergeCell ref="AD77:AM77"/>
    <mergeCell ref="AN77:AW77"/>
    <mergeCell ref="AX77:BG77"/>
    <mergeCell ref="BH77:BQ77"/>
    <mergeCell ref="BR77:CK77"/>
    <mergeCell ref="X78:Z78"/>
    <mergeCell ref="AA78:AC78"/>
    <mergeCell ref="AD78:AM78"/>
    <mergeCell ref="AN78:AW78"/>
    <mergeCell ref="AX78:BG78"/>
    <mergeCell ref="A76:U77"/>
    <mergeCell ref="X76:Z77"/>
    <mergeCell ref="AA76:AC77"/>
    <mergeCell ref="AD76:CK76"/>
    <mergeCell ref="BH78:BQ78"/>
    <mergeCell ref="BR78:CK78"/>
    <mergeCell ref="CL78:CU78"/>
    <mergeCell ref="A80:U80"/>
    <mergeCell ref="X80:Z80"/>
    <mergeCell ref="AD80:AM80"/>
    <mergeCell ref="AN80:AW80"/>
    <mergeCell ref="AX80:BG80"/>
    <mergeCell ref="BH80:BQ80"/>
    <mergeCell ref="A78:U78"/>
    <mergeCell ref="BR80:CK80"/>
    <mergeCell ref="CL80:CU80"/>
    <mergeCell ref="AA80:AC80"/>
    <mergeCell ref="A81:U81"/>
    <mergeCell ref="X81:Z81"/>
    <mergeCell ref="AA81:AB81"/>
    <mergeCell ref="AD81:AM81"/>
    <mergeCell ref="AN81:AW81"/>
    <mergeCell ref="AX81:BG81"/>
    <mergeCell ref="BH81:BQ81"/>
    <mergeCell ref="BR83:CK83"/>
    <mergeCell ref="BR81:CK81"/>
    <mergeCell ref="CL81:CU81"/>
    <mergeCell ref="A82:U82"/>
    <mergeCell ref="X82:Z82"/>
    <mergeCell ref="AD82:AM82"/>
    <mergeCell ref="AN82:AW82"/>
    <mergeCell ref="AX82:BG82"/>
    <mergeCell ref="BH82:BQ82"/>
    <mergeCell ref="BR82:CK82"/>
    <mergeCell ref="CL83:CU83"/>
    <mergeCell ref="CL82:CU82"/>
    <mergeCell ref="AA82:AC82"/>
    <mergeCell ref="A83:U83"/>
    <mergeCell ref="X83:Z83"/>
    <mergeCell ref="AA83:AB83"/>
    <mergeCell ref="AD83:AM83"/>
    <mergeCell ref="AN83:AW83"/>
    <mergeCell ref="AX83:BG83"/>
    <mergeCell ref="BH83:BQ83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1"/>
  <rowBreaks count="3" manualBreakCount="3">
    <brk id="24" max="255" man="1"/>
    <brk id="40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8"/>
  <sheetViews>
    <sheetView showGridLines="0" zoomScalePageLayoutView="0" workbookViewId="0" topLeftCell="F1">
      <selection activeCell="D1" sqref="D1"/>
    </sheetView>
  </sheetViews>
  <sheetFormatPr defaultColWidth="9.00390625" defaultRowHeight="12.75"/>
  <cols>
    <col min="1" max="1" width="54.875" style="0" hidden="1" customWidth="1"/>
    <col min="2" max="3" width="6.375" style="0" hidden="1" customWidth="1"/>
    <col min="4" max="4" width="8.375" style="0" hidden="1" customWidth="1"/>
    <col min="5" max="5" width="20.00390625" style="0" hidden="1" customWidth="1"/>
    <col min="6" max="6" width="27.875" style="0" bestFit="1" customWidth="1"/>
    <col min="7" max="7" width="8.75390625" style="0" customWidth="1"/>
    <col min="8" max="8" width="7.75390625" style="0" customWidth="1"/>
    <col min="9" max="9" width="8.75390625" style="0" customWidth="1"/>
    <col min="10" max="10" width="24.75390625" style="0" customWidth="1"/>
    <col min="11" max="11" width="32.875" style="0" customWidth="1"/>
    <col min="12" max="12" width="5.75390625" style="0" customWidth="1"/>
    <col min="13" max="13" width="77.75390625" style="0" customWidth="1"/>
    <col min="14" max="14" width="4.125" style="0" customWidth="1"/>
    <col min="15" max="15" width="4.75390625" style="0" customWidth="1"/>
    <col min="17" max="17" width="52.625" style="0" customWidth="1"/>
  </cols>
  <sheetData>
    <row r="1" spans="1:5" ht="12.75">
      <c r="A1" t="s">
        <v>49</v>
      </c>
      <c r="D1" s="17" t="s">
        <v>91</v>
      </c>
      <c r="E1" s="18" t="s">
        <v>89</v>
      </c>
    </row>
    <row r="2" spans="1:13" ht="13.5" thickBot="1">
      <c r="A2" t="s">
        <v>68</v>
      </c>
      <c r="D2" s="19" t="s">
        <v>88</v>
      </c>
      <c r="E2" s="20" t="s">
        <v>90</v>
      </c>
      <c r="G2" s="185" t="s">
        <v>182</v>
      </c>
      <c r="H2" s="186"/>
      <c r="I2" s="186"/>
      <c r="J2" s="186"/>
      <c r="K2" s="186"/>
      <c r="L2" s="186"/>
      <c r="M2" s="187"/>
    </row>
    <row r="3" spans="1:13" ht="13.5" thickBot="1">
      <c r="A3" t="s">
        <v>98</v>
      </c>
      <c r="B3" s="23" t="str">
        <f>CONCATENATE("337",txtKind)</f>
        <v>337z</v>
      </c>
      <c r="D3" s="19" t="s">
        <v>174</v>
      </c>
      <c r="E3" s="20" t="s">
        <v>175</v>
      </c>
      <c r="G3" s="188" t="s">
        <v>100</v>
      </c>
      <c r="H3" s="189"/>
      <c r="I3" s="190"/>
      <c r="J3" s="65" t="s">
        <v>183</v>
      </c>
      <c r="K3" s="65" t="s">
        <v>135</v>
      </c>
      <c r="L3" s="188" t="s">
        <v>184</v>
      </c>
      <c r="M3" s="190"/>
    </row>
    <row r="4" spans="1:13" ht="18" customHeight="1">
      <c r="A4" t="s">
        <v>50</v>
      </c>
      <c r="D4" s="19" t="s">
        <v>91</v>
      </c>
      <c r="E4" s="20" t="s">
        <v>92</v>
      </c>
      <c r="F4" s="22"/>
      <c r="G4" s="191" t="s">
        <v>97</v>
      </c>
      <c r="H4" s="191"/>
      <c r="I4" s="191"/>
      <c r="J4" s="66"/>
      <c r="K4" s="67"/>
      <c r="L4" s="177"/>
      <c r="M4" s="177"/>
    </row>
    <row r="5" spans="1:13" ht="16.5" customHeight="1">
      <c r="A5" t="s">
        <v>51</v>
      </c>
      <c r="D5" s="19" t="s">
        <v>93</v>
      </c>
      <c r="E5" s="20" t="s">
        <v>207</v>
      </c>
      <c r="F5" s="14"/>
      <c r="G5" s="192" t="s">
        <v>185</v>
      </c>
      <c r="H5" s="192"/>
      <c r="I5" s="192"/>
      <c r="J5" s="68" t="s">
        <v>42</v>
      </c>
      <c r="K5" s="90">
        <v>5</v>
      </c>
      <c r="L5" s="178" t="s">
        <v>197</v>
      </c>
      <c r="M5" s="178"/>
    </row>
    <row r="6" spans="1:13" ht="25.5" customHeight="1">
      <c r="A6" t="s">
        <v>52</v>
      </c>
      <c r="D6" s="19" t="s">
        <v>94</v>
      </c>
      <c r="E6" s="20" t="s">
        <v>169</v>
      </c>
      <c r="F6" s="14"/>
      <c r="G6" s="181" t="s">
        <v>186</v>
      </c>
      <c r="H6" s="181"/>
      <c r="I6" s="181"/>
      <c r="J6" s="68" t="s">
        <v>43</v>
      </c>
      <c r="K6" s="91">
        <f>CDATE</f>
        <v>44927</v>
      </c>
      <c r="L6" s="179" t="s">
        <v>194</v>
      </c>
      <c r="M6" s="179"/>
    </row>
    <row r="7" spans="1:13" ht="27.75" customHeight="1">
      <c r="A7" t="s">
        <v>86</v>
      </c>
      <c r="B7" s="16" t="str">
        <f>IF(МФПРД=6,IF(МФРОД="","РОД=",CONCATENATE("РОД=",МФРОД)),"\")</f>
        <v>\</v>
      </c>
      <c r="C7" s="21"/>
      <c r="D7" s="19" t="s">
        <v>95</v>
      </c>
      <c r="E7" s="20" t="s">
        <v>96</v>
      </c>
      <c r="F7" s="14"/>
      <c r="G7" s="181" t="s">
        <v>195</v>
      </c>
      <c r="H7" s="181"/>
      <c r="I7" s="181"/>
      <c r="J7" s="68" t="s">
        <v>84</v>
      </c>
      <c r="K7" s="92"/>
      <c r="L7" s="179" t="s">
        <v>205</v>
      </c>
      <c r="M7" s="179"/>
    </row>
    <row r="8" spans="1:13" ht="29.25" customHeight="1">
      <c r="A8" t="s">
        <v>87</v>
      </c>
      <c r="B8" s="16" t="str">
        <f>IF(МФПРД=6,IF(МФВРО="","ВРО=",CONCATENATE("ВРО=",МФВРО)),"\")</f>
        <v>\</v>
      </c>
      <c r="C8" s="21"/>
      <c r="D8" s="15"/>
      <c r="E8" s="15"/>
      <c r="F8" s="14"/>
      <c r="G8" s="181" t="s">
        <v>196</v>
      </c>
      <c r="H8" s="181"/>
      <c r="I8" s="181"/>
      <c r="J8" s="68" t="s">
        <v>85</v>
      </c>
      <c r="K8" s="92"/>
      <c r="L8" s="179" t="s">
        <v>198</v>
      </c>
      <c r="M8" s="179"/>
    </row>
    <row r="9" spans="1:13" ht="136.5" customHeight="1">
      <c r="A9" t="s">
        <v>53</v>
      </c>
      <c r="D9" s="44" t="b">
        <v>0</v>
      </c>
      <c r="E9" s="15"/>
      <c r="F9" s="14"/>
      <c r="G9" s="181" t="s">
        <v>206</v>
      </c>
      <c r="H9" s="176"/>
      <c r="I9" s="176"/>
      <c r="J9" s="68" t="s">
        <v>44</v>
      </c>
      <c r="K9" s="92"/>
      <c r="L9" s="179" t="s">
        <v>204</v>
      </c>
      <c r="M9" s="180"/>
    </row>
    <row r="10" spans="1:13" ht="12.75" customHeight="1">
      <c r="A10" t="s">
        <v>54</v>
      </c>
      <c r="D10" s="43" t="str">
        <f>IF(МФПРД=6,"R",IF(МФПРД=5,"Y",IF(МФПРД=4,"Q",IF(МФПРД=3,"M"))))</f>
        <v>Y</v>
      </c>
      <c r="E10">
        <v>3</v>
      </c>
      <c r="F10" s="14"/>
      <c r="G10" s="176" t="s">
        <v>187</v>
      </c>
      <c r="H10" s="176"/>
      <c r="I10" s="176"/>
      <c r="J10" s="68" t="s">
        <v>45</v>
      </c>
      <c r="K10" s="93" t="str">
        <f>BDIR</f>
        <v>Остапенко Л.Н.</v>
      </c>
      <c r="L10" s="175"/>
      <c r="M10" s="175"/>
    </row>
    <row r="11" spans="1:13" ht="44.25" customHeight="1">
      <c r="A11" t="s">
        <v>55</v>
      </c>
      <c r="F11" s="14"/>
      <c r="G11" s="176" t="s">
        <v>188</v>
      </c>
      <c r="H11" s="176"/>
      <c r="I11" s="176"/>
      <c r="J11" s="68" t="s">
        <v>74</v>
      </c>
      <c r="K11" s="93">
        <f>Отчет!BX90</f>
        <v>0</v>
      </c>
      <c r="L11" s="175"/>
      <c r="M11" s="175"/>
    </row>
    <row r="12" spans="1:13" ht="30.75" customHeight="1">
      <c r="A12" t="s">
        <v>56</v>
      </c>
      <c r="F12" s="14"/>
      <c r="G12" s="176" t="s">
        <v>7</v>
      </c>
      <c r="H12" s="176"/>
      <c r="I12" s="176"/>
      <c r="J12" s="68" t="s">
        <v>75</v>
      </c>
      <c r="K12" s="93">
        <f>Отчет!BL95</f>
        <v>0</v>
      </c>
      <c r="L12" s="175"/>
      <c r="M12" s="175"/>
    </row>
    <row r="13" spans="1:13" ht="32.25" customHeight="1">
      <c r="A13" t="s">
        <v>57</v>
      </c>
      <c r="F13" s="14"/>
      <c r="G13" s="176" t="s">
        <v>189</v>
      </c>
      <c r="H13" s="176"/>
      <c r="I13" s="176"/>
      <c r="J13" s="68" t="s">
        <v>76</v>
      </c>
      <c r="K13" s="93">
        <f>Отчет!CB97</f>
        <v>0</v>
      </c>
      <c r="L13" s="175"/>
      <c r="M13" s="175"/>
    </row>
    <row r="14" spans="1:13" ht="12.75" customHeight="1">
      <c r="A14" t="s">
        <v>69</v>
      </c>
      <c r="F14" s="14"/>
      <c r="G14" s="176" t="s">
        <v>190</v>
      </c>
      <c r="H14" s="176"/>
      <c r="I14" s="176"/>
      <c r="J14" s="68" t="s">
        <v>77</v>
      </c>
      <c r="K14" s="93">
        <f>Отчет!BE97</f>
        <v>0</v>
      </c>
      <c r="L14" s="175"/>
      <c r="M14" s="175"/>
    </row>
    <row r="15" spans="1:13" ht="12.75" customHeight="1">
      <c r="A15" t="s">
        <v>58</v>
      </c>
      <c r="F15" s="14"/>
      <c r="G15" s="176" t="s">
        <v>191</v>
      </c>
      <c r="H15" s="176"/>
      <c r="I15" s="176"/>
      <c r="J15" s="68" t="s">
        <v>46</v>
      </c>
      <c r="K15" s="93">
        <f>Отчет!AG100</f>
        <v>0</v>
      </c>
      <c r="L15" s="175"/>
      <c r="M15" s="175"/>
    </row>
    <row r="16" spans="1:13" ht="12.75" customHeight="1">
      <c r="A16" t="s">
        <v>71</v>
      </c>
      <c r="F16" s="14"/>
      <c r="G16" s="176" t="s">
        <v>192</v>
      </c>
      <c r="H16" s="176"/>
      <c r="I16" s="176"/>
      <c r="J16" s="68" t="s">
        <v>77</v>
      </c>
      <c r="K16" s="93">
        <f>Отчет!H100</f>
        <v>0</v>
      </c>
      <c r="L16" s="175"/>
      <c r="M16" s="175"/>
    </row>
    <row r="17" spans="1:13" ht="12.75" customHeight="1">
      <c r="A17" t="s">
        <v>59</v>
      </c>
      <c r="F17" s="14"/>
      <c r="G17" s="176" t="s">
        <v>193</v>
      </c>
      <c r="H17" s="176"/>
      <c r="I17" s="176"/>
      <c r="J17" s="68" t="s">
        <v>47</v>
      </c>
      <c r="K17" s="92"/>
      <c r="L17" s="175"/>
      <c r="M17" s="175"/>
    </row>
    <row r="18" ht="13.5" thickBot="1">
      <c r="A18" t="s">
        <v>60</v>
      </c>
    </row>
    <row r="19" spans="1:17" ht="12.75">
      <c r="A19" t="s">
        <v>54</v>
      </c>
      <c r="G19" s="182" t="s">
        <v>99</v>
      </c>
      <c r="H19" s="183"/>
      <c r="I19" s="183"/>
      <c r="J19" s="183"/>
      <c r="K19" s="183"/>
      <c r="L19" s="184"/>
      <c r="M19" s="64"/>
      <c r="N19" s="64"/>
      <c r="O19" s="64"/>
      <c r="P19" s="64"/>
      <c r="Q19" s="64"/>
    </row>
    <row r="20" spans="1:17" ht="12.75">
      <c r="A20" t="s">
        <v>55</v>
      </c>
      <c r="G20" s="78" t="s">
        <v>199</v>
      </c>
      <c r="H20" s="72"/>
      <c r="I20" s="85" t="s">
        <v>48</v>
      </c>
      <c r="J20" s="86"/>
      <c r="K20" s="87"/>
      <c r="L20" s="79"/>
      <c r="M20" s="58"/>
      <c r="N20" s="59"/>
      <c r="O20" s="59"/>
      <c r="P20" s="59"/>
      <c r="Q20" s="59"/>
    </row>
    <row r="21" spans="1:17" ht="13.5" customHeight="1">
      <c r="A21" t="s">
        <v>61</v>
      </c>
      <c r="G21" s="71"/>
      <c r="H21" s="72"/>
      <c r="I21" s="72"/>
      <c r="J21" s="72"/>
      <c r="K21" s="72"/>
      <c r="L21" s="79"/>
      <c r="M21" s="60"/>
      <c r="N21" s="60"/>
      <c r="O21" s="60"/>
      <c r="P21" s="60"/>
      <c r="Q21" s="60"/>
    </row>
    <row r="22" spans="1:17" ht="15">
      <c r="A22" t="s">
        <v>57</v>
      </c>
      <c r="G22" s="71"/>
      <c r="H22" s="72"/>
      <c r="I22" s="72"/>
      <c r="J22" s="80"/>
      <c r="K22" s="72"/>
      <c r="L22" s="79"/>
      <c r="M22" s="60"/>
      <c r="N22" s="60"/>
      <c r="O22" s="60"/>
      <c r="P22" s="60"/>
      <c r="Q22" s="61"/>
    </row>
    <row r="23" spans="1:17" ht="14.25">
      <c r="A23" t="s">
        <v>58</v>
      </c>
      <c r="G23" s="71" t="s">
        <v>200</v>
      </c>
      <c r="H23" s="72"/>
      <c r="I23" s="72"/>
      <c r="J23" s="72"/>
      <c r="K23" s="84" t="s">
        <v>170</v>
      </c>
      <c r="L23" s="79"/>
      <c r="M23" s="62"/>
      <c r="N23" s="62"/>
      <c r="O23" s="62"/>
      <c r="P23" s="62"/>
      <c r="Q23" s="61"/>
    </row>
    <row r="24" spans="1:17" ht="14.25">
      <c r="A24" t="s">
        <v>72</v>
      </c>
      <c r="G24" s="73"/>
      <c r="H24" s="72"/>
      <c r="I24" s="72"/>
      <c r="J24" s="69"/>
      <c r="K24" s="72"/>
      <c r="L24" s="79"/>
      <c r="M24" s="62"/>
      <c r="N24" s="62"/>
      <c r="O24" s="62"/>
      <c r="P24" s="62"/>
      <c r="Q24" s="61"/>
    </row>
    <row r="25" spans="1:17" ht="14.25">
      <c r="A25" t="s">
        <v>59</v>
      </c>
      <c r="G25" s="71" t="s">
        <v>201</v>
      </c>
      <c r="H25" s="72"/>
      <c r="I25" s="72"/>
      <c r="J25" s="72"/>
      <c r="K25" s="84" t="s">
        <v>170</v>
      </c>
      <c r="L25" s="79"/>
      <c r="M25" s="62"/>
      <c r="N25" s="62"/>
      <c r="O25" s="62"/>
      <c r="P25" s="62"/>
      <c r="Q25" s="63"/>
    </row>
    <row r="26" spans="1:17" ht="14.25">
      <c r="A26" t="s">
        <v>60</v>
      </c>
      <c r="G26" s="73"/>
      <c r="H26" s="72"/>
      <c r="I26" s="72"/>
      <c r="J26" s="70"/>
      <c r="K26" s="72"/>
      <c r="L26" s="79"/>
      <c r="M26" s="62"/>
      <c r="N26" s="62"/>
      <c r="O26" s="62"/>
      <c r="P26" s="62"/>
      <c r="Q26" s="63"/>
    </row>
    <row r="27" spans="1:12" ht="12.75">
      <c r="A27" t="s">
        <v>54</v>
      </c>
      <c r="F27" s="14"/>
      <c r="G27" s="71" t="s">
        <v>202</v>
      </c>
      <c r="H27" s="74"/>
      <c r="I27" s="85">
        <f>IF(check_arch,CONCATENATE(FolderPath,МФИСТ,"_",TEXT(МФДатаПо,"ДДММГГ"),"_",МФКОДФ,"_",txtPeriod,"_G_",VerFileAr,".ZIP"),"")</f>
      </c>
      <c r="J27" s="88"/>
      <c r="K27" s="87"/>
      <c r="L27" s="79"/>
    </row>
    <row r="28" spans="1:12" ht="12.75">
      <c r="A28" t="s">
        <v>55</v>
      </c>
      <c r="F28" s="14"/>
      <c r="G28" s="75"/>
      <c r="H28" s="74"/>
      <c r="I28" s="74"/>
      <c r="J28" s="74"/>
      <c r="K28" s="81"/>
      <c r="L28" s="79"/>
    </row>
    <row r="29" spans="1:12" ht="12.75">
      <c r="A29" t="s">
        <v>70</v>
      </c>
      <c r="F29" s="14"/>
      <c r="G29" s="71" t="s">
        <v>203</v>
      </c>
      <c r="H29" s="74"/>
      <c r="I29" s="89" t="str">
        <f>UPPER(CONCATENATE(FolderPath,МФКОДФ,IF(МФПРД=6,"R",IF(МФПРД=5,"Y",IF(МФПРД=4,"Q",IF(МФПРД=3,"M")))),VerFile,".TXT"))</f>
        <v>C:\337ZY01.TXT</v>
      </c>
      <c r="J29" s="88"/>
      <c r="K29" s="87"/>
      <c r="L29" s="79"/>
    </row>
    <row r="30" spans="1:12" ht="12.75">
      <c r="A30" t="s">
        <v>57</v>
      </c>
      <c r="F30" s="14"/>
      <c r="G30" s="75"/>
      <c r="H30" s="74"/>
      <c r="I30" s="74"/>
      <c r="J30" s="74"/>
      <c r="K30" s="72"/>
      <c r="L30" s="79"/>
    </row>
    <row r="31" spans="1:12" ht="42.75" customHeight="1" thickBot="1">
      <c r="A31" t="s">
        <v>58</v>
      </c>
      <c r="F31" s="14"/>
      <c r="G31" s="76"/>
      <c r="H31" s="77"/>
      <c r="I31" s="77"/>
      <c r="J31" s="77"/>
      <c r="K31" s="83"/>
      <c r="L31" s="82"/>
    </row>
    <row r="32" ht="12.75">
      <c r="A32" t="s">
        <v>73</v>
      </c>
    </row>
    <row r="33" ht="12.75">
      <c r="A33" t="s">
        <v>59</v>
      </c>
    </row>
    <row r="34" ht="12.75">
      <c r="A34" t="s">
        <v>60</v>
      </c>
    </row>
    <row r="35" ht="12.75">
      <c r="A35" t="s">
        <v>54</v>
      </c>
    </row>
    <row r="36" ht="12.75">
      <c r="A36" t="s">
        <v>55</v>
      </c>
    </row>
    <row r="37" ht="12.75">
      <c r="A37" t="s">
        <v>168</v>
      </c>
    </row>
    <row r="38" ht="12.75">
      <c r="A38" t="s">
        <v>57</v>
      </c>
    </row>
    <row r="39" ht="12.75">
      <c r="A39" t="s">
        <v>58</v>
      </c>
    </row>
    <row r="40" ht="12.75">
      <c r="A40" t="s">
        <v>173</v>
      </c>
    </row>
    <row r="41" ht="12.75">
      <c r="A41" t="s">
        <v>59</v>
      </c>
    </row>
    <row r="42" ht="12.75">
      <c r="A42" t="s">
        <v>60</v>
      </c>
    </row>
    <row r="43" ht="12.75">
      <c r="A43" t="s">
        <v>54</v>
      </c>
    </row>
    <row r="44" ht="12.75">
      <c r="A44" t="s">
        <v>62</v>
      </c>
    </row>
    <row r="45" ht="12.75">
      <c r="A45" t="s">
        <v>68</v>
      </c>
    </row>
    <row r="46" ht="12.75">
      <c r="A46" t="s">
        <v>63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64</v>
      </c>
    </row>
    <row r="52" ht="12.75">
      <c r="A52" t="s">
        <v>82</v>
      </c>
    </row>
    <row r="53" ht="12.75">
      <c r="A53" t="s">
        <v>65</v>
      </c>
    </row>
    <row r="54" ht="12.75">
      <c r="A54" t="s">
        <v>54</v>
      </c>
    </row>
    <row r="55" ht="12.75">
      <c r="A55" t="s">
        <v>66</v>
      </c>
    </row>
    <row r="56" ht="12.75">
      <c r="A56" t="s">
        <v>83</v>
      </c>
    </row>
    <row r="57" ht="12.75">
      <c r="A57" t="s">
        <v>54</v>
      </c>
    </row>
    <row r="58" ht="12.75">
      <c r="A58" t="s">
        <v>67</v>
      </c>
    </row>
  </sheetData>
  <sheetProtection/>
  <mergeCells count="32">
    <mergeCell ref="G7:I7"/>
    <mergeCell ref="G8:I8"/>
    <mergeCell ref="G9:I9"/>
    <mergeCell ref="G19:L19"/>
    <mergeCell ref="G2:M2"/>
    <mergeCell ref="G3:I3"/>
    <mergeCell ref="L3:M3"/>
    <mergeCell ref="G4:I4"/>
    <mergeCell ref="G5:I5"/>
    <mergeCell ref="G6:I6"/>
    <mergeCell ref="G10:I10"/>
    <mergeCell ref="G11:I11"/>
    <mergeCell ref="G12:I12"/>
    <mergeCell ref="G13:I13"/>
    <mergeCell ref="G14:I14"/>
    <mergeCell ref="G15:I15"/>
    <mergeCell ref="G16:I16"/>
    <mergeCell ref="G17:I17"/>
    <mergeCell ref="L4:M4"/>
    <mergeCell ref="L5:M5"/>
    <mergeCell ref="L7:M7"/>
    <mergeCell ref="L6:M6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K26"/>
  <sheetViews>
    <sheetView showGridLines="0" zoomScalePageLayoutView="0" workbookViewId="0" topLeftCell="A1">
      <selection activeCell="G14" sqref="G14"/>
    </sheetView>
  </sheetViews>
  <sheetFormatPr defaultColWidth="9.00390625" defaultRowHeight="12.75"/>
  <cols>
    <col min="2" max="2" width="53.75390625" style="0" customWidth="1"/>
    <col min="3" max="3" width="14.25390625" style="0" customWidth="1"/>
    <col min="4" max="4" width="54.25390625" style="0" customWidth="1"/>
    <col min="6" max="6" width="44.375" style="0" customWidth="1"/>
    <col min="7" max="7" width="31.25390625" style="0" customWidth="1"/>
    <col min="10" max="10" width="20.25390625" style="0" hidden="1" customWidth="1"/>
    <col min="11" max="11" width="34.75390625" style="0" hidden="1" customWidth="1"/>
  </cols>
  <sheetData>
    <row r="1" spans="2:4" ht="12.75">
      <c r="B1" s="194" t="s">
        <v>99</v>
      </c>
      <c r="C1" s="194"/>
      <c r="D1" s="194"/>
    </row>
    <row r="2" spans="2:7" ht="12.75">
      <c r="B2" s="24" t="s">
        <v>100</v>
      </c>
      <c r="C2" s="24" t="s">
        <v>101</v>
      </c>
      <c r="D2" s="29" t="s">
        <v>135</v>
      </c>
      <c r="F2" t="s">
        <v>137</v>
      </c>
      <c r="G2" s="31">
        <f ca="1">TODAY()</f>
        <v>44998</v>
      </c>
    </row>
    <row r="3" spans="2:7" ht="12.75">
      <c r="B3" s="25" t="s">
        <v>102</v>
      </c>
      <c r="C3" s="26"/>
      <c r="D3" s="30" t="s">
        <v>48</v>
      </c>
      <c r="F3" t="s">
        <v>138</v>
      </c>
      <c r="G3" s="32">
        <f>YEAR(G2)</f>
        <v>2023</v>
      </c>
    </row>
    <row r="4" spans="2:7" ht="12.75">
      <c r="B4" s="25" t="s">
        <v>103</v>
      </c>
      <c r="C4" s="26"/>
      <c r="D4" s="30" t="s">
        <v>136</v>
      </c>
      <c r="F4" t="s">
        <v>139</v>
      </c>
      <c r="G4" s="32" t="str">
        <f>IF(LEN(MONTH(G2))&lt;2,CONCATENATE(0,MONTH(G2)),MONTH(G2))</f>
        <v>03</v>
      </c>
    </row>
    <row r="5" spans="2:11" ht="12.75">
      <c r="B5" s="25" t="s">
        <v>104</v>
      </c>
      <c r="C5" s="26" t="s">
        <v>105</v>
      </c>
      <c r="D5" s="33" t="str">
        <f>D4&amp;"."&amp;D22&amp;"_"&amp;D6&amp;"_"&amp;D7&amp;"_"&amp;D8&amp;D9&amp;"_"&amp;G3&amp;G4&amp;G5&amp;"_"&amp;D13</f>
        <v>NO_BOUCHR6.4___3116005148311601001_20230313_49648106279</v>
      </c>
      <c r="F5" t="s">
        <v>140</v>
      </c>
      <c r="G5" s="32">
        <f>IF(LEN(DAY(G2))&lt;2,CONCATENATE(0,DAY(G2)),DAY(G2))</f>
        <v>13</v>
      </c>
      <c r="J5" s="193" t="s">
        <v>176</v>
      </c>
      <c r="K5" s="193"/>
    </row>
    <row r="6" spans="2:11" ht="25.5">
      <c r="B6" s="25" t="s">
        <v>106</v>
      </c>
      <c r="C6" s="26"/>
      <c r="D6" s="30"/>
      <c r="F6" s="193" t="s">
        <v>153</v>
      </c>
      <c r="G6" s="193"/>
      <c r="J6" s="20" t="s">
        <v>145</v>
      </c>
      <c r="K6" s="20" t="str">
        <f>T(COKPO1)</f>
        <v>22255746</v>
      </c>
    </row>
    <row r="7" spans="2:11" ht="25.5">
      <c r="B7" s="25" t="s">
        <v>107</v>
      </c>
      <c r="C7" s="26"/>
      <c r="D7" s="30"/>
      <c r="F7" s="41" t="s">
        <v>125</v>
      </c>
      <c r="G7" s="30" t="s">
        <v>288</v>
      </c>
      <c r="J7" s="20" t="s">
        <v>177</v>
      </c>
      <c r="K7" s="20" t="str">
        <f>T(COKTMO)</f>
        <v>14648404</v>
      </c>
    </row>
    <row r="8" spans="2:11" ht="12.75">
      <c r="B8" s="27" t="s">
        <v>108</v>
      </c>
      <c r="C8" s="26" t="s">
        <v>109</v>
      </c>
      <c r="D8" s="30" t="s">
        <v>287</v>
      </c>
      <c r="F8" s="41" t="s">
        <v>126</v>
      </c>
      <c r="G8" s="30" t="s">
        <v>289</v>
      </c>
      <c r="J8" s="20" t="s">
        <v>146</v>
      </c>
      <c r="K8" s="20">
        <f>T(COKPO2)</f>
      </c>
    </row>
    <row r="9" spans="2:11" ht="12.75">
      <c r="B9" s="27" t="s">
        <v>110</v>
      </c>
      <c r="C9" s="26" t="s">
        <v>110</v>
      </c>
      <c r="D9" s="30" t="s">
        <v>286</v>
      </c>
      <c r="F9" s="41" t="s">
        <v>127</v>
      </c>
      <c r="G9" s="30" t="s">
        <v>290</v>
      </c>
      <c r="H9" s="40"/>
      <c r="J9" s="20" t="s">
        <v>147</v>
      </c>
      <c r="K9" s="20">
        <f>T(CGLAVA)</f>
      </c>
    </row>
    <row r="10" spans="2:11" ht="12.75">
      <c r="B10" s="195" t="s">
        <v>165</v>
      </c>
      <c r="C10" s="198" t="s">
        <v>166</v>
      </c>
      <c r="D10" s="201"/>
      <c r="F10" s="41" t="s">
        <v>128</v>
      </c>
      <c r="G10" s="30"/>
      <c r="H10" s="40"/>
      <c r="J10" s="20" t="s">
        <v>148</v>
      </c>
      <c r="K10" s="20" t="str">
        <f>T(HAGENT1)</f>
        <v>МОУ Бобравская средняя общеобразовательныя школа</v>
      </c>
    </row>
    <row r="11" spans="2:11" ht="13.5" customHeight="1">
      <c r="B11" s="196"/>
      <c r="C11" s="199"/>
      <c r="D11" s="202"/>
      <c r="F11" s="41" t="s">
        <v>129</v>
      </c>
      <c r="G11" s="30"/>
      <c r="H11" s="40"/>
      <c r="J11" s="20" t="s">
        <v>149</v>
      </c>
      <c r="K11" s="20">
        <f>T(HAGENT2)</f>
      </c>
    </row>
    <row r="12" spans="2:11" ht="12.75">
      <c r="B12" s="197"/>
      <c r="C12" s="200"/>
      <c r="D12" s="203"/>
      <c r="F12" s="41" t="s">
        <v>130</v>
      </c>
      <c r="G12" s="30" t="s">
        <v>291</v>
      </c>
      <c r="H12" s="40"/>
      <c r="J12" s="20" t="s">
        <v>150</v>
      </c>
      <c r="K12" s="20">
        <f>T(Отчет!T10)</f>
      </c>
    </row>
    <row r="13" spans="2:11" ht="12.75">
      <c r="B13" s="25" t="s">
        <v>111</v>
      </c>
      <c r="C13" s="28"/>
      <c r="D13" s="33">
        <f ca="1">ROUND(RAND()*100000000000,0)</f>
        <v>49648106279</v>
      </c>
      <c r="F13" s="41" t="s">
        <v>131</v>
      </c>
      <c r="G13" s="30" t="s">
        <v>292</v>
      </c>
      <c r="H13" s="40"/>
      <c r="J13" s="20" t="s">
        <v>144</v>
      </c>
      <c r="K13" s="52">
        <f>Отчет!CL13</f>
        <v>383</v>
      </c>
    </row>
    <row r="14" spans="2:11" ht="12.75">
      <c r="B14" s="25" t="s">
        <v>112</v>
      </c>
      <c r="C14" s="26" t="s">
        <v>113</v>
      </c>
      <c r="D14" s="30" t="s">
        <v>141</v>
      </c>
      <c r="F14" s="41" t="s">
        <v>132</v>
      </c>
      <c r="G14" s="30" t="s">
        <v>293</v>
      </c>
      <c r="H14" s="40"/>
      <c r="J14" s="20"/>
      <c r="K14" s="20"/>
    </row>
    <row r="15" spans="2:11" ht="25.5">
      <c r="B15" s="25" t="s">
        <v>114</v>
      </c>
      <c r="C15" s="26" t="s">
        <v>115</v>
      </c>
      <c r="D15" s="30" t="s">
        <v>181</v>
      </c>
      <c r="F15" s="41" t="s">
        <v>154</v>
      </c>
      <c r="G15" s="30"/>
      <c r="H15" s="40"/>
      <c r="J15" s="20"/>
      <c r="K15" s="20"/>
    </row>
    <row r="16" spans="2:11" ht="25.5">
      <c r="B16" s="25" t="s">
        <v>116</v>
      </c>
      <c r="C16" s="26" t="s">
        <v>117</v>
      </c>
      <c r="D16" s="30" t="s">
        <v>29</v>
      </c>
      <c r="F16" s="41" t="s">
        <v>155</v>
      </c>
      <c r="G16" s="30"/>
      <c r="H16" s="40"/>
      <c r="J16" s="20"/>
      <c r="K16" s="20"/>
    </row>
    <row r="17" spans="2:11" ht="25.5">
      <c r="B17" s="25" t="s">
        <v>118</v>
      </c>
      <c r="C17" s="26" t="s">
        <v>119</v>
      </c>
      <c r="D17" s="33" t="str">
        <f>G5&amp;"."&amp;G4&amp;"."&amp;G3</f>
        <v>13.03.2023</v>
      </c>
      <c r="F17" s="41" t="s">
        <v>156</v>
      </c>
      <c r="G17" s="30"/>
      <c r="H17" s="40"/>
      <c r="J17" s="20"/>
      <c r="K17" s="20"/>
    </row>
    <row r="18" spans="2:8" ht="25.5">
      <c r="B18" s="25" t="s">
        <v>120</v>
      </c>
      <c r="C18" s="26"/>
      <c r="D18" s="30" t="s">
        <v>142</v>
      </c>
      <c r="F18" s="41" t="s">
        <v>160</v>
      </c>
      <c r="G18" s="30"/>
      <c r="H18" s="40"/>
    </row>
    <row r="19" spans="2:7" ht="12.75">
      <c r="B19" s="25" t="s">
        <v>121</v>
      </c>
      <c r="C19" s="26" t="s">
        <v>122</v>
      </c>
      <c r="D19" s="30" t="s">
        <v>283</v>
      </c>
      <c r="F19" s="41" t="s">
        <v>161</v>
      </c>
      <c r="G19" s="30"/>
    </row>
    <row r="20" spans="2:7" ht="28.5" customHeight="1">
      <c r="B20" s="25" t="s">
        <v>123</v>
      </c>
      <c r="C20" s="26" t="s">
        <v>124</v>
      </c>
      <c r="D20" s="30" t="s">
        <v>142</v>
      </c>
      <c r="F20" s="41" t="s">
        <v>162</v>
      </c>
      <c r="G20" s="30"/>
    </row>
    <row r="21" spans="2:7" ht="12.75">
      <c r="B21" s="25" t="s">
        <v>133</v>
      </c>
      <c r="C21" s="26" t="s">
        <v>134</v>
      </c>
      <c r="D21" s="30" t="s">
        <v>284</v>
      </c>
      <c r="F21" s="41" t="s">
        <v>163</v>
      </c>
      <c r="G21" s="30"/>
    </row>
    <row r="22" spans="2:7" ht="71.25" customHeight="1">
      <c r="B22" s="53" t="s">
        <v>178</v>
      </c>
      <c r="C22" s="20" t="s">
        <v>152</v>
      </c>
      <c r="D22" s="35" t="s">
        <v>285</v>
      </c>
      <c r="F22" s="41" t="s">
        <v>164</v>
      </c>
      <c r="G22" s="42"/>
    </row>
    <row r="23" spans="2:5" ht="12.75">
      <c r="B23" s="34" t="s">
        <v>157</v>
      </c>
      <c r="C23" s="20" t="s">
        <v>151</v>
      </c>
      <c r="D23" s="35" t="s">
        <v>159</v>
      </c>
      <c r="E23" t="s">
        <v>158</v>
      </c>
    </row>
    <row r="25" ht="13.5" thickBot="1">
      <c r="B25" s="36" t="s">
        <v>143</v>
      </c>
    </row>
    <row r="26" spans="2:4" ht="18.75" customHeight="1" thickBot="1">
      <c r="B26" s="39" t="str">
        <f>D3&amp;D5&amp;".XML"</f>
        <v>C:\NO_BOUCHR6.4___3116005148311601001_20230313_49648106279.XML</v>
      </c>
      <c r="C26" s="37"/>
      <c r="D26" s="38"/>
    </row>
  </sheetData>
  <sheetProtection/>
  <mergeCells count="6">
    <mergeCell ref="J5:K5"/>
    <mergeCell ref="B1:D1"/>
    <mergeCell ref="F6:G6"/>
    <mergeCell ref="B10:B12"/>
    <mergeCell ref="C10:C12"/>
    <mergeCell ref="D10:D1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25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23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29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RM_ANL_CORR&lt;/n&gt;&lt;t&gt;3&lt;/t&gt;&lt;q&gt;%D4%EE%F0%EC%E8%F0%EE%E2%E0%F2%FC+%EF%EE%EA%E0%E7%E0%F2%E5%EB%E8+%E2+%F0%E0%E7%F0%E5%E7%E5+%EA%EE%E4%EE%E2+%E0%ED%E0%EB%E8%F2%E8%EA%E8+%F1%F7%E5%F2%EE%E2,+%EA%EE%F0%F0%E5%F1%EF%EE%ED%E4%E8%F0%F3%FE%F9%E8%F5+%F1%EE+%F1%F7%E5%F2%E0%EC%E8+%E4%E5%ED%E5%E6%ED%FB%F5+%F1%F0%E5%E4%F1%F2%E2+(201-%EC%E8)&lt;/q&gt;&lt;s&gt;12&lt;/s&gt;&lt;l&gt;0&lt;/l&gt;&lt;u&gt;&lt;/u&gt;&lt;a&gt;&lt;/a&gt;&lt;b&gt;&lt;/b&gt;&lt;m&gt;&lt;/m&gt;&lt;r&gt;1&lt;/r&gt;&lt;x&gt;&lt;/x&gt;&lt;y&gt;&lt;/y&gt;&lt;z&gt;NFRM_ANL_CORR&lt;/z&gt;&lt;DEFAULT&gt;0&lt;/DEFAULT&gt;&lt;/i&gt;&lt;i&gt;&lt;n&gt;NFRM_EXEC_NBAL&lt;/n&gt;&lt;t&gt;3&lt;/t&gt;&lt;q&gt;%D4%EE%F0%EC%E8%F0%EE%E2%E0%F2%FC+%E8%F1%EF%EE%EB%ED%E5%ED%E8%E5+%EF%EE+%E7%E0%E1%E0%EB%E0%ED%F1%EE%E2%FB%EC+%F1%F7%E5%F2%E0%EC&lt;/q&gt;&lt;s&gt;16&lt;/s&gt;&lt;l&gt;0&lt;/l&gt;&lt;u&gt;&lt;/u&gt;&lt;a&gt;&lt;/a&gt;&lt;b&gt;&lt;/b&gt;&lt;m&gt;&lt;/m&gt;&lt;r&gt;1&lt;/r&gt;&lt;x&gt;&lt;/x&gt;&lt;y&gt;&lt;/y&gt;&lt;z&gt;NFRM_EXEC_NBAL&lt;/z&gt;&lt;DEFAULT&gt;0&lt;/DEFAULT&gt;&lt;/i&gt;&lt;i&gt;&lt;n&gt;NFRM_KOSGU&lt;/n&gt;&lt;t&gt;3&lt;/t&gt;&lt;q&gt;%D4%EE%F0%EC%E8%F0%EE%E2%E0%F2%FC+%E2+%F0%E0%E7%F0%E5%E7%E5+%CA%CE%D1%C3%D3&lt;/q&gt;&lt;s&gt;14&lt;/s&gt;&lt;l&gt;0&lt;/l&gt;&lt;u&gt;&lt;/u&gt;&lt;a&gt;&lt;/a&gt;&lt;b&gt;&lt;/b&gt;&lt;m&gt;&lt;/</dc:description>
  <cp:lastModifiedBy>Пользователь Windows</cp:lastModifiedBy>
  <cp:lastPrinted>2018-03-16T13:38:11Z</cp:lastPrinted>
  <dcterms:created xsi:type="dcterms:W3CDTF">2011-07-05T09:38:46Z</dcterms:created>
  <dcterms:modified xsi:type="dcterms:W3CDTF">2023-03-13T05:23:15Z</dcterms:modified>
  <cp:category/>
  <cp:version/>
  <cp:contentType/>
  <cp:contentStatus/>
</cp:coreProperties>
</file>